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明细表" sheetId="2" r:id="rId1"/>
  </sheets>
  <definedNames>
    <definedName name="_xlnm._FilterDatabase" localSheetId="0" hidden="1">'2025明细表'!$A$3:$I$160</definedName>
    <definedName name="_xlnm.Print_Area" localSheetId="0">'2025明细表'!$A$2:$G$97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<sst xmlns="http://schemas.openxmlformats.org/spreadsheetml/2006/main" count="325" uniqueCount="325">
  <si>
    <t>咸宁市2025年度建设用地批准情况明细表</t>
  </si>
  <si>
    <t>序号</t>
  </si>
  <si>
    <t>项目名称</t>
  </si>
  <si>
    <t>用地面积</t>
  </si>
  <si>
    <t>批复时间</t>
  </si>
  <si>
    <t>批复文号</t>
  </si>
  <si>
    <t>总面积</t>
  </si>
  <si>
    <t>农用地</t>
  </si>
  <si>
    <t xml:space="preserve"> 耕地</t>
  </si>
  <si>
    <t>建设用地</t>
  </si>
  <si>
    <t>未利用地</t>
  </si>
  <si>
    <t>通城县2024年度第8批次城市建设用地（鄂湘赣商贸物流中心市政道路配套工程（一期））</t>
  </si>
  <si>
    <t>鄂政土批（咸）〔2025〕11号</t>
  </si>
  <si>
    <t>咸宁市咸安区2023年度第34批次（官埠桥镇公共租赁房配套道路工程）城市建设用地</t>
  </si>
  <si>
    <t>鄂政土批（咸）〔2025〕12号</t>
  </si>
  <si>
    <t>赤壁市2023年度第10批次城市建设用地</t>
  </si>
  <si>
    <t>鄂政土批（咸）〔2025〕13号</t>
  </si>
  <si>
    <t>赤壁市2024年度第22批次城市建设用地</t>
  </si>
  <si>
    <t>鄂政土批（咸）〔2025〕14号</t>
  </si>
  <si>
    <t>崇阳县2024年度第22批次城市建设用地</t>
  </si>
  <si>
    <t>鄂政土批（咸）〔2025〕2号</t>
  </si>
  <si>
    <t>崇阳县2024年度第2批次（增减挂钩）城市建设用地</t>
  </si>
  <si>
    <t>鄂政土批（咸）〔2025〕3号</t>
  </si>
  <si>
    <t>崇阳县2024年度第16批次（增减挂钩）城市建设用地</t>
  </si>
  <si>
    <t>鄂政土批（咸）〔2025〕4号</t>
  </si>
  <si>
    <t>崇阳县2023年度第40批次（增减挂钩）城市建设用地</t>
  </si>
  <si>
    <t>鄂政土批（咸）〔2025〕5号</t>
  </si>
  <si>
    <t>崇阳县2024年度第25批次城市建设用地</t>
  </si>
  <si>
    <t>鄂政土批（咸）〔2025〕6号</t>
  </si>
  <si>
    <t>崇阳县2024年度第4批次城市建设用地</t>
  </si>
  <si>
    <t>鄂政土批（咸）〔2025〕7号</t>
  </si>
  <si>
    <t>嘉鱼县2024年度第14批次城市建设用地（嘉鱼县樱花南路道路建设项目）</t>
  </si>
  <si>
    <t>鄂政土批（咸）〔2025〕8号</t>
  </si>
  <si>
    <t>通城县2024年度第26批次（增减挂钩）城市建设用地</t>
  </si>
  <si>
    <t>鄂政土批（咸）〔2025〕9号</t>
  </si>
  <si>
    <t>嘉鱼县2023年度第13批次城市建设用地</t>
  </si>
  <si>
    <t>鄂政土批（咸）〔2025〕16号</t>
  </si>
  <si>
    <t>咸宁市咸安区2024年度第23批次（同济咸宁医院建设项目）（增减挂钩）城市建设用地</t>
  </si>
  <si>
    <t>鄂政土批（咸）〔2025〕10号</t>
  </si>
  <si>
    <t>嘉鱼县2024年度第3批次建设用地（农用地转用）</t>
  </si>
  <si>
    <t>鄂政土批〔2025〕18号</t>
  </si>
  <si>
    <t>嘉鱼县2024年度第6批次建设用地（农用地转用）</t>
  </si>
  <si>
    <t>鄂政土批〔2025〕20号</t>
  </si>
  <si>
    <t>赤壁市2024年度第61批次城市建设用地</t>
  </si>
  <si>
    <t>鄂政土批（咸）〔2025〕1号</t>
  </si>
  <si>
    <t>南部空间规划一路、折桂路（一期）建设项目</t>
  </si>
  <si>
    <t>鄂政土批〔2025〕444号</t>
  </si>
  <si>
    <t>通城县城乡垃圾分类与资源化利用绿色生态综合体项目</t>
  </si>
  <si>
    <t>鄂政土批〔2025〕259号</t>
  </si>
  <si>
    <t>嘉鱼县2024年度第13批次城市建设用地</t>
  </si>
  <si>
    <t>鄂政土批（咸）〔2025〕19号</t>
  </si>
  <si>
    <t>崇阳县2024年度第3批次（增减挂钩）城市建设用地</t>
  </si>
  <si>
    <t>鄂政土批（咸）〔2025〕17号</t>
  </si>
  <si>
    <t>通山县2024年度第1批次城市建设用地</t>
  </si>
  <si>
    <t>鄂政土批（咸）〔2025〕15号</t>
  </si>
  <si>
    <t>通城县2024年度第20批次（农工建房）建设用地</t>
  </si>
  <si>
    <t>鄂政土批〔2025〕83号</t>
  </si>
  <si>
    <t>赤壁市2024年度第32批次建设用地（农用地转用）</t>
  </si>
  <si>
    <t>鄂政土批〔2025〕266号</t>
  </si>
  <si>
    <t>嘉鱼县2023年度第5批次城市建设用地</t>
  </si>
  <si>
    <t>鄂政土批（咸）〔2025〕20号</t>
  </si>
  <si>
    <t>通城县2024年度第30批次建设用地（农用地转用）</t>
  </si>
  <si>
    <t>鄂政土批〔2025〕164号</t>
  </si>
  <si>
    <t>通城县2024年度第28批次建设用地（农用地转用）</t>
  </si>
  <si>
    <t>鄂政土批〔2025〕196号</t>
  </si>
  <si>
    <t>崇阳县2024年度第21批次建设用地（农用地转用）</t>
  </si>
  <si>
    <t>鄂政土批〔2025〕168号</t>
  </si>
  <si>
    <t>崇阳县2024年度第10批次建设用地（农用地转用）</t>
  </si>
  <si>
    <t>鄂政土批〔2025〕145号</t>
  </si>
  <si>
    <t>咸宁市咸安区2024年度第6批次建设用地（农民建房）</t>
  </si>
  <si>
    <t>鄂政土批〔2025〕130号</t>
  </si>
  <si>
    <t>崇阳县2024年度第11批次建设用地（农民建房）</t>
  </si>
  <si>
    <t>鄂政土批〔2025〕134号</t>
  </si>
  <si>
    <t>嘉鱼县2024年度第27批次建设用地（农用地转用）</t>
  </si>
  <si>
    <t>鄂政土批〔2025〕249号</t>
  </si>
  <si>
    <t>嘉鱼县2023年度第30批次建设用地（农用地转用）</t>
  </si>
  <si>
    <t>鄂政土批〔2025〕308号</t>
  </si>
  <si>
    <t>咸宁“南三县”天然气长输管线工程（一期）建设用地</t>
  </si>
  <si>
    <t>鄂政土批〔2025〕283 号</t>
  </si>
  <si>
    <t>通城县坪山垃圾转运站项目建设用地</t>
  </si>
  <si>
    <t>鄂政土批〔2025〕303号</t>
  </si>
  <si>
    <t>嘉鱼县2024年度第18批次城市建设用地</t>
  </si>
  <si>
    <t>鄂政土批（咸）〔2025〕21号</t>
  </si>
  <si>
    <t>咸宁市咸安区2024年度第43批次建设用地（农民建房）</t>
  </si>
  <si>
    <t>鄂政土批〔2025〕470号</t>
  </si>
  <si>
    <t>咸宁市咸安区2024年度第42批次（增减挂钩）城市建设用地</t>
  </si>
  <si>
    <t>鄂政土批（咸）〔2025〕18号</t>
  </si>
  <si>
    <t>咸宁市咸安区2024年度第47批次城市建设用地</t>
  </si>
  <si>
    <t>鄂政土批（咸）〔2025〕22号</t>
  </si>
  <si>
    <t>咸宁市咸安区2024年度第13批次城市建设用地</t>
  </si>
  <si>
    <t>鄂政土批（咸）〔2025〕23号</t>
  </si>
  <si>
    <t>G351咸安区双溪公路服务区建设用地</t>
  </si>
  <si>
    <t>鄂政土批〔2025〕461号</t>
  </si>
  <si>
    <t>通城县2025年度第13批次城市建设用地</t>
  </si>
  <si>
    <t>鄂政土批（咸）〔2025〕24号</t>
  </si>
  <si>
    <t>通城县2024年度第22批次建设用地（农用地转用）</t>
  </si>
  <si>
    <t>鄂政土批〔2025〕408号</t>
  </si>
  <si>
    <t>通城县2024年度第27批次城市建设用地（通城县公安局塘湖派出所建设项目）</t>
  </si>
  <si>
    <t>鄂政土批（咸）〔2025〕27号</t>
  </si>
  <si>
    <t>咸宁市咸安区2024年度第24批次建设用地（农用地转用）</t>
  </si>
  <si>
    <t>鄂政土批（咸）〔2025〕25号</t>
  </si>
  <si>
    <t>浙江运达崇阳水坑分散式风电项目建设用地</t>
  </si>
  <si>
    <t>鄂政土批〔2025〕476号</t>
  </si>
  <si>
    <t>咸宁市咸安区2024年度第14批次建设用地（农民建房）</t>
  </si>
  <si>
    <t>鄂政土批〔2025〕475号</t>
  </si>
  <si>
    <t>嘉鱼县2024年度第25批次建设用地（农用地转用）</t>
  </si>
  <si>
    <t>鄂政土批〔2025〕485号</t>
  </si>
  <si>
    <t>赤壁市2024年度第44批次建设用地（农民建房）</t>
  </si>
  <si>
    <t>鄂政土批〔2025〕611号</t>
  </si>
  <si>
    <t>通城县2025年度第12批次城市建设用地</t>
  </si>
  <si>
    <t>鄂政土批（咸）〔2025〕26号</t>
  </si>
  <si>
    <t>崇阳县建筑垃圾处理设施项目建设用地</t>
  </si>
  <si>
    <t>鄂政土批〔2025〕543号</t>
  </si>
  <si>
    <t>通城县2025年度第7批次（增减挂钩）城市建设用地</t>
  </si>
  <si>
    <t>鄂政土批（咸）〔2025〕28号</t>
  </si>
  <si>
    <t>通城县2025年度第8批次建设用地（农民建房）</t>
  </si>
  <si>
    <t>鄂政土批〔2025〕623号</t>
  </si>
  <si>
    <t>崇阳县2025年度第3批次城市建设用地</t>
  </si>
  <si>
    <t>鄂政土批（咸）〔2025〕29号</t>
  </si>
  <si>
    <t>崇阳县2025年度第5批次城市建设用地</t>
  </si>
  <si>
    <t>鄂政土批（咸）〔2025〕30号</t>
  </si>
  <si>
    <t>崇阳县2025年度第7批次（增减挂钩）城市建设用地（崇阳县第二人民医院救治能力提升项目）</t>
  </si>
  <si>
    <t>鄂政土批（咸）〔2025〕35号</t>
  </si>
  <si>
    <t>通城县2024年度第25批次城市建设用地（通城县电子信息产业园基础设施（一期）建设项目</t>
  </si>
  <si>
    <t>鄂政土批（咸）〔2025〕36号</t>
  </si>
  <si>
    <t>崇阳县现代物流园（盈石物流）道路工程项目建设用地</t>
  </si>
  <si>
    <t>鄂政土批〔2025〕681号</t>
  </si>
  <si>
    <t>赤壁市2024年度第6批次建设用地（农用地转用）</t>
  </si>
  <si>
    <t>鄂政土批〔2025〕870号</t>
  </si>
  <si>
    <t>咸宁市咸安区2025年度第7批次城市建设用地</t>
  </si>
  <si>
    <t>鄂政土批（咸）〔2025〕34号</t>
  </si>
  <si>
    <t>通山县2024年度第2批次城市建设用地（文体路中段、创园路、滨河路延伸线）</t>
  </si>
  <si>
    <t>鄂政土批（咸）〔2025〕32号</t>
  </si>
  <si>
    <t>通山县2024年度第4批次城市建设用地</t>
  </si>
  <si>
    <t>鄂政土批（咸）〔2025〕33号</t>
  </si>
  <si>
    <t>咸宁市咸安区2025年度第41批次（增减挂钩）城市建设用地（梓山湖生态新城碧峰路（滨湖大道-桃林大道）道路工程）</t>
  </si>
  <si>
    <t>鄂政土批（咸）〔2025〕31号</t>
  </si>
  <si>
    <t>通山县城镇生活垃圾分类和处理设施建设项目建设用地</t>
  </si>
  <si>
    <t>鄂政土批〔2025〕765号</t>
  </si>
  <si>
    <t>通山县2025年度第6批次建设用地（农用地转用）</t>
  </si>
  <si>
    <t>鄂政土批〔2025〕762号</t>
  </si>
  <si>
    <t>崇阳县2024年度第1批次城市建设用地</t>
  </si>
  <si>
    <t>鄂政土批（咸）〔2025〕37号</t>
  </si>
  <si>
    <t>嘉鱼县2025年度第8批次建设用地（农用地转用）</t>
  </si>
  <si>
    <t>鄂政土批〔2025〕820号</t>
  </si>
  <si>
    <t>通山县板桥至富有公路工程项目</t>
  </si>
  <si>
    <t>鄂政土批〔2025〕840号</t>
  </si>
  <si>
    <t>咸宁市咸安区2025年度第43批次城市建设用地</t>
  </si>
  <si>
    <t>鄂政土批（咸）〔2025〕38号</t>
  </si>
  <si>
    <t>嘉鱼县2024年度第12批次城市建设用地</t>
  </si>
  <si>
    <t>鄂政土批（咸）〔2025〕44号</t>
  </si>
  <si>
    <t>咸宁市咸安区2024年度第25批次城市建设用地（黄畈社区文化活动中心）</t>
  </si>
  <si>
    <t>鄂政土批（咸）〔2025〕39号</t>
  </si>
  <si>
    <t>武赤线至米埠村连接道路</t>
  </si>
  <si>
    <t>鄂政土批〔2025〕881号</t>
  </si>
  <si>
    <t>人工影响天气标准化地面作业站通山大路站建设用地</t>
  </si>
  <si>
    <t>鄂政土批〔2025〕947号</t>
  </si>
  <si>
    <t>通城县2025年度第22批次建设用地（农用地转用）</t>
  </si>
  <si>
    <t>鄂政土批〔2025〕962号</t>
  </si>
  <si>
    <t>崇阳县2025年度第18批次城市建设用地</t>
  </si>
  <si>
    <t>鄂政土批（咸）〔2025〕40号</t>
  </si>
  <si>
    <t>通城县2025年度第11批次城市建设用地（通城县公安局石南派出所业务用房建设项目）</t>
  </si>
  <si>
    <t>鄂政土批（咸）〔2025〕41号</t>
  </si>
  <si>
    <t>通城县2024年度第15批次城市建设用地</t>
  </si>
  <si>
    <t>鄂政土批（咸）〔2025〕42号</t>
  </si>
  <si>
    <t>通城县幸福路项目建设用地</t>
  </si>
  <si>
    <t>鄂政土批〔2025〕1013号</t>
  </si>
  <si>
    <t>赤壁市2025年度第3批次建设用地（农用地转用）</t>
  </si>
  <si>
    <t>鄂政土批〔2025〕906号</t>
  </si>
  <si>
    <t>通城县2025年度第31批次建设用地（农用地转用）</t>
  </si>
  <si>
    <t>鄂政土批〔2025〕959号</t>
  </si>
  <si>
    <t>通城县2025年度第35批次城市建设用地</t>
  </si>
  <si>
    <t>鄂政土批（咸）〔2025〕43号</t>
  </si>
  <si>
    <t>赤壁市2024年度第42批次建设用地（农民建房）</t>
  </si>
  <si>
    <t>鄂政土批〔2025〕900号</t>
  </si>
  <si>
    <t>崇阳县2025年度第4批次建设用地（农用地转用）</t>
  </si>
  <si>
    <t>鄂政土批〔2025〕936号</t>
  </si>
  <si>
    <t>咸宁市咸安区2025年度第12批次建设用地（农用地转用）</t>
  </si>
  <si>
    <t>鄂政土批〔2025〕995号</t>
  </si>
  <si>
    <t>咸宁市咸安区2025年度第14批次城市建设用地</t>
  </si>
  <si>
    <t>鄂政土批（咸）〔2025〕47号</t>
  </si>
  <si>
    <t>咸宁市咸安区2025年度第18批次城市建设用地</t>
  </si>
  <si>
    <t>鄂政土批（咸）〔2025〕48号</t>
  </si>
  <si>
    <t>咸宁市咸安区2025年度第1批次城市建设用地</t>
  </si>
  <si>
    <t>鄂政土批（咸）〔2025〕45号</t>
  </si>
  <si>
    <t>咸宁市咸安区2025年度第2批次城市建设用地</t>
  </si>
  <si>
    <t>鄂政土批（咸）〔2025〕46号</t>
  </si>
  <si>
    <t>通城县2025年度第19批次城市建设用地（通城县电子信息科技产业园基础设施工程强芯路建设项目）</t>
  </si>
  <si>
    <t>鄂政土批（咸）〔2025〕49号</t>
  </si>
  <si>
    <t>嘉鱼县渡普镇第一污水处理厂项目</t>
  </si>
  <si>
    <t>鄂政土批〔2025〕1166号</t>
  </si>
  <si>
    <t>崇阳县2024年度第26批次城市建设用地</t>
  </si>
  <si>
    <t>鄂政土批（咸）〔2025〕50号</t>
  </si>
  <si>
    <t>赤壁市2024年度第7批次建设用地（农用地转用）</t>
  </si>
  <si>
    <t>鄂政土批〔2025〕1139号</t>
  </si>
  <si>
    <t>赤壁市2025年度第9批次建设用地（农用地转用）</t>
  </si>
  <si>
    <t>鄂政土批〔2025〕1094号</t>
  </si>
  <si>
    <t>赤壁市2024年度第38批次建设用地（农用地转用）</t>
  </si>
  <si>
    <t>鄂政土批〔2025〕1126号</t>
  </si>
  <si>
    <t>咸宁“南三县”天然气长输管线工程（二期）建设用地</t>
  </si>
  <si>
    <t>鄂政土批〔2025〕1068号</t>
  </si>
  <si>
    <t>通山县2025年度第8批次建设用地（农用地转用）</t>
  </si>
  <si>
    <t>鄂政土批〔2025〕1137号</t>
  </si>
  <si>
    <t>通城县2025年度第21批次（增减挂钩）城市建设用地</t>
  </si>
  <si>
    <t>鄂政土批（咸）〔2025〕52号</t>
  </si>
  <si>
    <t>通城县内环南路延伸拓通建设工程建设用地</t>
  </si>
  <si>
    <t>鄂政土批〔2025〕1089号</t>
  </si>
  <si>
    <t>嘉鱼县2025年度第15批次建设用地（农用地转用）</t>
  </si>
  <si>
    <t>鄂政土批〔2025〕1077号</t>
  </si>
  <si>
    <t>通山县2025年度第5批次建设用地（农用地转用）</t>
  </si>
  <si>
    <t>鄂政土批〔2025〕1091号</t>
  </si>
  <si>
    <t>嘉鱼县2024年度第15批次城市建设用地</t>
  </si>
  <si>
    <t>鄂政土批（咸）〔2025〕53号</t>
  </si>
  <si>
    <t>嘉鱼县2025年度第10批次城市建设用地</t>
  </si>
  <si>
    <t>鄂政土批（咸）〔2025〕54号</t>
  </si>
  <si>
    <t>通山县2025年度第10批次城市建设用地（黄荆口水库集中安置点）</t>
  </si>
  <si>
    <t>鄂政土批（咸）〔2025〕55号</t>
  </si>
  <si>
    <t>通山县七里坪公益性公墓建设项目用地</t>
  </si>
  <si>
    <t>鄂政土批〔2025〕1218号</t>
  </si>
  <si>
    <t>嘉鱼县2025年度第6批次城市建设用地</t>
  </si>
  <si>
    <t>鄂政土批（咸）〔2025〕51号</t>
  </si>
  <si>
    <t>赤壁市2025年度第68批次城市建设用地</t>
  </si>
  <si>
    <t>鄂政土批（咸）〔2025〕60号</t>
  </si>
  <si>
    <t>赤壁市2024年度第25批次建设用地（农用地转用）</t>
  </si>
  <si>
    <t>鄂政土批〔2025〕1342号</t>
  </si>
  <si>
    <t>崇阳县2025年度第15批次建设用地（农民建房）</t>
  </si>
  <si>
    <t>鄂政土批〔2025〕1306号</t>
  </si>
  <si>
    <t>赤壁高新区工业污水处理厂建设用地</t>
  </si>
  <si>
    <t>鄂政土批〔2025〕1554号</t>
  </si>
  <si>
    <t>通城县2025年度第40批次建设用地（农用地转用）</t>
  </si>
  <si>
    <t>鄂政土批〔2025〕1140号</t>
  </si>
  <si>
    <t>咸宁市咸安区2025年度第5批次建设用地（农用地转用）</t>
  </si>
  <si>
    <t>鄂政土批〔2025〕1266号</t>
  </si>
  <si>
    <t>咸宁市咸安区2025年度第19批次建设用地（农用地转用）</t>
  </si>
  <si>
    <t>鄂政土批〔2025〕1248号</t>
  </si>
  <si>
    <t>嘉鱼县2025年度第16批次建设用地（农用地转用）</t>
  </si>
  <si>
    <t>鄂政土批〔2025〕1259号</t>
  </si>
  <si>
    <t>嘉鱼县2025年度第9批次建设用地（农用地转用）</t>
  </si>
  <si>
    <t>鄂政土批〔2025〕1394号</t>
  </si>
  <si>
    <t>咸宁市咸安区2025年度第9批次城市建设用地</t>
  </si>
  <si>
    <t>鄂政土批（咸）〔2025〕59号</t>
  </si>
  <si>
    <t>通城县2025年度第17批次城市建设用地</t>
  </si>
  <si>
    <t>鄂政土批（咸）〔2025〕58号</t>
  </si>
  <si>
    <t>咸宁市咸安区2025年度第33批次建设用地（农民建房）</t>
  </si>
  <si>
    <t>鄂政土批〔2025〕1353号</t>
  </si>
  <si>
    <t>崇阳县2025年度第27批次城市建设用地（崇阳气象预警中心建设项目）</t>
  </si>
  <si>
    <t>鄂政土批（咸）〔2025〕56号</t>
  </si>
  <si>
    <t>咸宁通山沙堤110千伏输变电工程建设用地</t>
  </si>
  <si>
    <t>鄂政土批〔2025〕1380号</t>
  </si>
  <si>
    <t>嘉鱼县2025年度第20批次建设用地（农用地转用）</t>
  </si>
  <si>
    <t>鄂政土批〔2025〕1453号</t>
  </si>
  <si>
    <t>赤壁市2025年度第53批次城市建设用地（中伙产业园区光谷横二路（纵五路至纵六路段）建设项目）</t>
  </si>
  <si>
    <t>鄂政土批（咸）〔2025〕57号</t>
  </si>
  <si>
    <t>S362金保线塘湖镇天井埚至四庄乡四庄桥段公路改建工程项目建设用地</t>
  </si>
  <si>
    <t>鄂政土批〔2025〕1529号</t>
  </si>
  <si>
    <t>赤壁市2025年度第57批次城市建设用地</t>
  </si>
  <si>
    <t>鄂政土批（咸）〔2025〕61号</t>
  </si>
  <si>
    <t>崇阳县文昌大道（陈河水段）建设工程项目建设用地</t>
  </si>
  <si>
    <t>鄂政土批〔2025〕1491号</t>
  </si>
  <si>
    <t>106国道崇阳县石城镇至肖玲段改扩建工程项目建设用地</t>
  </si>
  <si>
    <t>鄂政土批〔2025〕1454号</t>
  </si>
  <si>
    <t>S359赤壁市官塘驿至神山段改扩建工程建设用地</t>
  </si>
  <si>
    <t>鄂政土批〔2025〕1553号</t>
  </si>
  <si>
    <t>通城县2025年度第38批次建设用地（农用地转用）</t>
  </si>
  <si>
    <t>鄂政土批〔2025〕1396号</t>
  </si>
  <si>
    <t>崇阳县2025年度第17批次建设用地（农用地转用）</t>
  </si>
  <si>
    <t>鄂政土批〔2025〕1418号</t>
  </si>
  <si>
    <t>通山县2025年度第3批次建设用地（农用地转用）</t>
  </si>
  <si>
    <t>鄂政土批〔2025〕1439号</t>
  </si>
  <si>
    <t>崇阳县2025年度第39批次建设用地（农民建房）</t>
  </si>
  <si>
    <t>鄂政土批〔2025〕1537号</t>
  </si>
  <si>
    <t>赤壁市2025年度第60批次城市建设用地</t>
  </si>
  <si>
    <t>鄂政土批（咸）〔2025〕67号</t>
  </si>
  <si>
    <t>崇阳县2025年度第37批次建设用地（农用地转用）</t>
  </si>
  <si>
    <t>鄂政土批〔2025〕1546号</t>
  </si>
  <si>
    <t>通城县2025年度第14批次建设用地（农民建房）</t>
  </si>
  <si>
    <t>鄂政土批〔2025〕1632号</t>
  </si>
  <si>
    <t>九宫山旅游配套服务设施建设用地</t>
  </si>
  <si>
    <t>鄂政土批〔2025〕1608号</t>
  </si>
  <si>
    <t>赤壁市2025年度第2批次建设用地（农民建房）</t>
  </si>
  <si>
    <t>鄂政土批〔2025〕1555号</t>
  </si>
  <si>
    <t>赤壁市2025年度第8批次建设用地（农民建房）</t>
  </si>
  <si>
    <t>鄂政土批（咸）〔2025〕63号</t>
  </si>
  <si>
    <t>通山县2025年度第1批次建设用地（农民建房）</t>
  </si>
  <si>
    <t>鄂政土批（咸）〔2025〕71号</t>
  </si>
  <si>
    <t>通山县雨山矿区饰面用石灰岩开发利用及基础设施配套项目（农用地转用）建设用地</t>
  </si>
  <si>
    <t>鄂政土批〔2025〕1468号</t>
  </si>
  <si>
    <t>通城县2525年度59批次城市建设用地（通城县电子信息产业园三期（新材料产业园）建设项目市政配套工程（一期））</t>
  </si>
  <si>
    <t>鄂政土批（咸）〔2025〕62号</t>
  </si>
  <si>
    <t>咸宁市咸安区2025年度第32批次建设用地（农用地转用）</t>
  </si>
  <si>
    <t>鄂政土批〔2025〕1588号</t>
  </si>
  <si>
    <t>咸宁市咸安区2025年度第31批次建设用地（农用地转用）</t>
  </si>
  <si>
    <t>鄂政土批〔2025〕1585号</t>
  </si>
  <si>
    <t>通城县城东智能云停车场建设项目建设用地</t>
  </si>
  <si>
    <t>鄂政土批〔2025〕1668号</t>
  </si>
  <si>
    <t>嘉鱼县2025年度第27批次城市建设用地</t>
  </si>
  <si>
    <t>鄂政土批（咸）〔2025〕66号</t>
  </si>
  <si>
    <t>合镇垸簰洲湾堤整险加固工程项目建设用地</t>
  </si>
  <si>
    <t>鄂政土批〔2025〕1622号</t>
  </si>
  <si>
    <t>赤壁市2024年度第26批次建设用地（农用地转用）</t>
  </si>
  <si>
    <t>鄂政土批〔2025〕1675号</t>
  </si>
  <si>
    <t>崇阳县2025年度第23批次（增减挂钩）城市建设用地</t>
  </si>
  <si>
    <t>鄂政土批（咸）〔2025〕64号</t>
  </si>
  <si>
    <t>赤壁市2025年度第56批次城市建设用地</t>
  </si>
  <si>
    <t>鄂政土批（咸）〔2025〕68号</t>
  </si>
  <si>
    <t>赤壁市2025年度第61批次城市建设用地</t>
  </si>
  <si>
    <t>鄂政土批（咸）〔2025〕65号</t>
  </si>
  <si>
    <t>嘉鱼县2025年度第7批次城市建设用地</t>
  </si>
  <si>
    <t>鄂政土批（咸）〔2025〕75号</t>
  </si>
  <si>
    <t>通城县2025年度第67批次城市建设用地</t>
  </si>
  <si>
    <t>鄂政土批（咸）〔2025〕74号</t>
  </si>
  <si>
    <t>咸宁市咸安区2025年度第47批次城市建设用地</t>
  </si>
  <si>
    <t>鄂政土批（咸）〔2025〕69号</t>
  </si>
  <si>
    <t>咸宁市咸安区2025年度第51批次（增减挂钩）城市建设用地</t>
  </si>
  <si>
    <t>鄂政土批（咸）〔2025〕70号</t>
  </si>
  <si>
    <t>咸宁市咸安区2025年度第45批次城市建设用地（咸安区龙潭水镇公园）</t>
  </si>
  <si>
    <t>鄂政土批（咸）〔2025〕77号</t>
  </si>
  <si>
    <t>咸宁市咸安区2025年度第30批次城市建设用地</t>
  </si>
  <si>
    <t>鄂政土批（咸）〔2025〕73号</t>
  </si>
  <si>
    <t>赤壁市2025年度第64批次城市建设用地</t>
  </si>
  <si>
    <t>鄂政土批（咸）〔2025〕76号</t>
  </si>
  <si>
    <t>咸宁市咸安区2025年度第48批次城市建设用地</t>
  </si>
  <si>
    <t>鄂政土批（咸）〔2025〕72号</t>
  </si>
  <si>
    <t>赤壁市2025年度第58批次城市建设用地</t>
  </si>
  <si>
    <t>鄂政土批（咸）〔2025〕78号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</si>
</sst>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8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9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8"/>
  <sheetViews>
    <sheetView tabSelected="1" workbookViewId="0">
      <pane xSplit="2" ySplit="3" topLeftCell="C38" activePane="bottomRight" state="frozen"/>
      <selection/>
      <selection pane="topRight"/>
      <selection pane="bottomLeft"/>
      <selection pane="bottomRight" activeCell="K40" sqref="K40"/>
    </sheetView>
  </sheetViews>
  <sheetFormatPr defaultColWidth="9" defaultRowHeight="13.5"/>
  <cols>
    <col min="1" max="1" width="8.88333333333333" style="5"/>
    <col min="2" max="2" width="57.1083333333333" style="6" customWidth="1"/>
    <col min="3" max="4" width="11.6666666666667" style="5" customWidth="1"/>
    <col min="5" max="5" width="10.3333333333333" style="5" customWidth="1"/>
    <col min="6" max="7" width="13.5583333333333" style="5" customWidth="1"/>
    <col min="8" max="8" width="13.1083333333333" style="5" customWidth="1"/>
    <col min="9" max="9" width="28" style="7" customWidth="1"/>
    <col min="10" max="16373" width="8.88333333333333" style="8"/>
    <col min="16374" max="16384" width="9" style="8"/>
  </cols>
  <sheetData>
    <row r="1" ht="34.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5.2" customHeight="1" spans="1:9">
      <c r="A2" s="10" t="s">
        <v>1</v>
      </c>
      <c r="B2" s="11" t="s">
        <v>2</v>
      </c>
      <c r="C2" s="12" t="s">
        <v>3</v>
      </c>
      <c r="D2" s="12"/>
      <c r="E2" s="12"/>
      <c r="F2" s="12"/>
      <c r="G2" s="12"/>
      <c r="H2" s="10" t="s">
        <v>4</v>
      </c>
      <c r="I2" s="10" t="s">
        <v>5</v>
      </c>
    </row>
    <row r="3" s="1" customFormat="1" ht="25.8" customHeight="1" spans="1:9">
      <c r="A3" s="10"/>
      <c r="B3" s="11"/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</row>
    <row r="4" s="1" customFormat="1" ht="25.8" customHeight="1" spans="1:9">
      <c r="A4" s="13">
        <v>1</v>
      </c>
      <c r="B4" s="14" t="s">
        <v>11</v>
      </c>
      <c r="C4" s="15">
        <v>12.1611</v>
      </c>
      <c r="D4" s="15">
        <v>10.83</v>
      </c>
      <c r="E4" s="15">
        <v>2.6091</v>
      </c>
      <c r="F4" s="15">
        <v>1.3311</v>
      </c>
      <c r="G4" s="15">
        <v>0</v>
      </c>
      <c r="H4" s="16">
        <v>45671</v>
      </c>
      <c r="I4" s="30" t="s">
        <v>12</v>
      </c>
    </row>
    <row r="5" s="1" customFormat="1" ht="25.8" customHeight="1" spans="1:9">
      <c r="A5" s="13">
        <v>2</v>
      </c>
      <c r="B5" s="14" t="s">
        <v>13</v>
      </c>
      <c r="C5" s="15">
        <v>0.1267</v>
      </c>
      <c r="D5" s="15">
        <v>0.1159</v>
      </c>
      <c r="E5" s="15">
        <v>0.1159</v>
      </c>
      <c r="F5" s="15">
        <v>0.0108</v>
      </c>
      <c r="G5" s="15">
        <v>0</v>
      </c>
      <c r="H5" s="16">
        <v>45671</v>
      </c>
      <c r="I5" s="30" t="s">
        <v>14</v>
      </c>
    </row>
    <row r="6" s="1" customFormat="1" ht="25.8" customHeight="1" spans="1:9">
      <c r="A6" s="13">
        <v>3</v>
      </c>
      <c r="B6" s="14" t="s">
        <v>15</v>
      </c>
      <c r="C6" s="15">
        <v>2.4867</v>
      </c>
      <c r="D6" s="15">
        <v>1.4199</v>
      </c>
      <c r="E6" s="15">
        <v>1.4196</v>
      </c>
      <c r="F6" s="15">
        <v>1.0668</v>
      </c>
      <c r="G6" s="15">
        <v>0</v>
      </c>
      <c r="H6" s="16">
        <v>45671</v>
      </c>
      <c r="I6" s="30" t="s">
        <v>16</v>
      </c>
    </row>
    <row r="7" s="1" customFormat="1" ht="25.8" customHeight="1" spans="1:9">
      <c r="A7" s="13">
        <v>4</v>
      </c>
      <c r="B7" s="14" t="s">
        <v>17</v>
      </c>
      <c r="C7" s="15">
        <v>1.104</v>
      </c>
      <c r="D7" s="15">
        <v>1.0691</v>
      </c>
      <c r="E7" s="15">
        <v>0</v>
      </c>
      <c r="F7" s="15">
        <v>0.0349</v>
      </c>
      <c r="G7" s="15">
        <v>0</v>
      </c>
      <c r="H7" s="16">
        <v>45671</v>
      </c>
      <c r="I7" s="30" t="s">
        <v>18</v>
      </c>
    </row>
    <row r="8" s="1" customFormat="1" ht="25.8" customHeight="1" spans="1:9">
      <c r="A8" s="13">
        <v>5</v>
      </c>
      <c r="B8" s="17" t="s">
        <v>19</v>
      </c>
      <c r="C8" s="15">
        <v>1.0841</v>
      </c>
      <c r="D8" s="15">
        <v>0.2633</v>
      </c>
      <c r="E8" s="15">
        <v>0</v>
      </c>
      <c r="F8" s="15">
        <v>0.8208</v>
      </c>
      <c r="G8" s="15">
        <v>0</v>
      </c>
      <c r="H8" s="16">
        <v>45671</v>
      </c>
      <c r="I8" s="13" t="s">
        <v>20</v>
      </c>
    </row>
    <row r="9" s="1" customFormat="1" ht="25.8" customHeight="1" spans="1:9">
      <c r="A9" s="13">
        <v>6</v>
      </c>
      <c r="B9" s="17" t="s">
        <v>21</v>
      </c>
      <c r="C9" s="15">
        <v>4.0466</v>
      </c>
      <c r="D9" s="15">
        <v>2.9317</v>
      </c>
      <c r="E9" s="15">
        <v>0.6277</v>
      </c>
      <c r="F9" s="15">
        <v>1.1149</v>
      </c>
      <c r="G9" s="15">
        <v>0</v>
      </c>
      <c r="H9" s="16">
        <v>45671</v>
      </c>
      <c r="I9" s="13" t="s">
        <v>22</v>
      </c>
    </row>
    <row r="10" s="1" customFormat="1" ht="25.8" customHeight="1" spans="1:9">
      <c r="A10" s="13">
        <v>7</v>
      </c>
      <c r="B10" s="17" t="s">
        <v>23</v>
      </c>
      <c r="C10" s="15">
        <v>0.8315</v>
      </c>
      <c r="D10" s="15">
        <v>0.522</v>
      </c>
      <c r="E10" s="15">
        <v>0.4687</v>
      </c>
      <c r="F10" s="15">
        <v>0.3095</v>
      </c>
      <c r="G10" s="15">
        <v>0</v>
      </c>
      <c r="H10" s="16">
        <v>45671</v>
      </c>
      <c r="I10" s="13" t="s">
        <v>24</v>
      </c>
    </row>
    <row r="11" s="1" customFormat="1" ht="25.8" customHeight="1" spans="1:9">
      <c r="A11" s="13">
        <v>8</v>
      </c>
      <c r="B11" s="17" t="s">
        <v>25</v>
      </c>
      <c r="C11" s="15">
        <v>6.6362</v>
      </c>
      <c r="D11" s="15">
        <v>5.8742</v>
      </c>
      <c r="E11" s="15">
        <v>0.4336</v>
      </c>
      <c r="F11" s="15">
        <v>0.762</v>
      </c>
      <c r="G11" s="15">
        <v>0</v>
      </c>
      <c r="H11" s="16">
        <v>45671</v>
      </c>
      <c r="I11" s="13" t="s">
        <v>26</v>
      </c>
    </row>
    <row r="12" s="1" customFormat="1" ht="25.8" customHeight="1" spans="1:9">
      <c r="A12" s="13">
        <v>9</v>
      </c>
      <c r="B12" s="17" t="s">
        <v>27</v>
      </c>
      <c r="C12" s="15">
        <v>2.0672</v>
      </c>
      <c r="D12" s="15">
        <v>0.1102</v>
      </c>
      <c r="E12" s="15">
        <v>0</v>
      </c>
      <c r="F12" s="15">
        <v>1.957</v>
      </c>
      <c r="G12" s="15">
        <v>0</v>
      </c>
      <c r="H12" s="16">
        <v>45671</v>
      </c>
      <c r="I12" s="13" t="s">
        <v>28</v>
      </c>
    </row>
    <row r="13" s="1" customFormat="1" ht="25.8" customHeight="1" spans="1:9">
      <c r="A13" s="13">
        <v>10</v>
      </c>
      <c r="B13" s="17" t="s">
        <v>29</v>
      </c>
      <c r="C13" s="15">
        <v>1.339</v>
      </c>
      <c r="D13" s="15">
        <v>0.1418</v>
      </c>
      <c r="E13" s="15">
        <v>0</v>
      </c>
      <c r="F13" s="15">
        <v>1.1972</v>
      </c>
      <c r="G13" s="15">
        <v>0</v>
      </c>
      <c r="H13" s="16">
        <v>45671</v>
      </c>
      <c r="I13" s="13" t="s">
        <v>30</v>
      </c>
    </row>
    <row r="14" s="1" customFormat="1" ht="25.8" customHeight="1" spans="1:9">
      <c r="A14" s="13">
        <v>11</v>
      </c>
      <c r="B14" s="17" t="s">
        <v>31</v>
      </c>
      <c r="C14" s="18">
        <v>4.9748</v>
      </c>
      <c r="D14" s="18">
        <v>3.618</v>
      </c>
      <c r="E14" s="18">
        <v>0.0772</v>
      </c>
      <c r="F14" s="18">
        <v>1.3568</v>
      </c>
      <c r="G14" s="18">
        <v>0</v>
      </c>
      <c r="H14" s="16">
        <v>45671</v>
      </c>
      <c r="I14" s="13" t="s">
        <v>32</v>
      </c>
    </row>
    <row r="15" s="1" customFormat="1" ht="25.8" customHeight="1" spans="1:9">
      <c r="A15" s="13">
        <v>12</v>
      </c>
      <c r="B15" s="17" t="s">
        <v>33</v>
      </c>
      <c r="C15" s="18">
        <v>24.242</v>
      </c>
      <c r="D15" s="18">
        <v>23.5811</v>
      </c>
      <c r="E15" s="18">
        <v>3.9081</v>
      </c>
      <c r="F15" s="18">
        <v>0.6609</v>
      </c>
      <c r="G15" s="18">
        <v>0</v>
      </c>
      <c r="H15" s="16">
        <v>45671</v>
      </c>
      <c r="I15" s="13" t="s">
        <v>34</v>
      </c>
    </row>
    <row r="16" s="1" customFormat="1" ht="25.8" customHeight="1" spans="1:9">
      <c r="A16" s="13">
        <v>13</v>
      </c>
      <c r="B16" s="14" t="s">
        <v>35</v>
      </c>
      <c r="C16" s="15">
        <v>0.1342</v>
      </c>
      <c r="D16" s="15">
        <v>0.1295</v>
      </c>
      <c r="E16" s="15">
        <v>0.0631</v>
      </c>
      <c r="F16" s="15">
        <v>0.0047</v>
      </c>
      <c r="G16" s="15">
        <v>0</v>
      </c>
      <c r="H16" s="16">
        <v>45680</v>
      </c>
      <c r="I16" s="13" t="s">
        <v>36</v>
      </c>
    </row>
    <row r="17" s="1" customFormat="1" ht="25.8" customHeight="1" spans="1:9">
      <c r="A17" s="13">
        <v>14</v>
      </c>
      <c r="B17" s="14" t="s">
        <v>37</v>
      </c>
      <c r="C17" s="15">
        <v>1.0186</v>
      </c>
      <c r="D17" s="15">
        <v>1.0145</v>
      </c>
      <c r="E17" s="15">
        <v>0.0258</v>
      </c>
      <c r="F17" s="15">
        <v>0.0041</v>
      </c>
      <c r="G17" s="15">
        <v>0</v>
      </c>
      <c r="H17" s="16">
        <v>45671</v>
      </c>
      <c r="I17" s="30" t="s">
        <v>38</v>
      </c>
    </row>
    <row r="18" s="1" customFormat="1" ht="25.8" customHeight="1" spans="1:9">
      <c r="A18" s="13">
        <v>15</v>
      </c>
      <c r="B18" s="17" t="s">
        <v>39</v>
      </c>
      <c r="C18" s="18">
        <v>0.9578</v>
      </c>
      <c r="D18" s="18">
        <v>0.4672</v>
      </c>
      <c r="E18" s="18">
        <v>0</v>
      </c>
      <c r="F18" s="18">
        <v>0.4906</v>
      </c>
      <c r="G18" s="18">
        <v>0</v>
      </c>
      <c r="H18" s="16">
        <v>45659</v>
      </c>
      <c r="I18" s="13" t="s">
        <v>40</v>
      </c>
    </row>
    <row r="19" s="1" customFormat="1" ht="25.8" customHeight="1" spans="1:9">
      <c r="A19" s="13">
        <v>16</v>
      </c>
      <c r="B19" s="17" t="s">
        <v>41</v>
      </c>
      <c r="C19" s="18">
        <v>7.9565</v>
      </c>
      <c r="D19" s="18">
        <v>7.8693</v>
      </c>
      <c r="E19" s="18">
        <v>0.0132</v>
      </c>
      <c r="F19" s="18">
        <v>0.0872</v>
      </c>
      <c r="G19" s="18">
        <v>0</v>
      </c>
      <c r="H19" s="16">
        <v>45659</v>
      </c>
      <c r="I19" s="13" t="s">
        <v>42</v>
      </c>
    </row>
    <row r="20" s="2" customFormat="1" ht="25.05" customHeight="1" spans="1:9">
      <c r="A20" s="13">
        <v>17</v>
      </c>
      <c r="B20" s="19" t="s">
        <v>43</v>
      </c>
      <c r="C20" s="20">
        <v>0.6058</v>
      </c>
      <c r="D20" s="20">
        <v>0.5206</v>
      </c>
      <c r="E20" s="20">
        <v>0.2062</v>
      </c>
      <c r="F20" s="20">
        <v>0.0852</v>
      </c>
      <c r="G20" s="21">
        <v>0</v>
      </c>
      <c r="H20" s="16">
        <v>45671</v>
      </c>
      <c r="I20" s="30" t="s">
        <v>44</v>
      </c>
    </row>
    <row r="21" s="3" customFormat="1" ht="25.05" customHeight="1" spans="1:9">
      <c r="A21" s="13">
        <v>18</v>
      </c>
      <c r="B21" s="17" t="s">
        <v>45</v>
      </c>
      <c r="C21" s="22">
        <v>1.0919</v>
      </c>
      <c r="D21" s="22">
        <v>1.0919</v>
      </c>
      <c r="E21" s="22">
        <v>0.4921</v>
      </c>
      <c r="F21" s="22">
        <v>0</v>
      </c>
      <c r="G21" s="22">
        <v>0</v>
      </c>
      <c r="H21" s="23">
        <v>45757</v>
      </c>
      <c r="I21" s="13" t="s">
        <v>46</v>
      </c>
    </row>
    <row r="22" s="3" customFormat="1" ht="25.05" customHeight="1" spans="1:9">
      <c r="A22" s="13">
        <v>19</v>
      </c>
      <c r="B22" s="17" t="s">
        <v>47</v>
      </c>
      <c r="C22" s="22">
        <v>6.4417</v>
      </c>
      <c r="D22" s="22">
        <v>6.4417</v>
      </c>
      <c r="E22" s="22">
        <v>3.1184</v>
      </c>
      <c r="F22" s="22">
        <v>0</v>
      </c>
      <c r="G22" s="22">
        <v>0</v>
      </c>
      <c r="H22" s="23">
        <v>45706</v>
      </c>
      <c r="I22" s="13" t="s">
        <v>48</v>
      </c>
    </row>
    <row r="23" s="3" customFormat="1" ht="25.05" customHeight="1" spans="1:9">
      <c r="A23" s="13">
        <v>20</v>
      </c>
      <c r="B23" s="17" t="s">
        <v>49</v>
      </c>
      <c r="C23" s="22">
        <v>19.467</v>
      </c>
      <c r="D23" s="22">
        <v>16.486</v>
      </c>
      <c r="E23" s="22">
        <v>0.6272</v>
      </c>
      <c r="F23" s="22">
        <v>2.981</v>
      </c>
      <c r="G23" s="22">
        <v>0</v>
      </c>
      <c r="H23" s="23">
        <v>45749</v>
      </c>
      <c r="I23" s="30" t="s">
        <v>50</v>
      </c>
    </row>
    <row r="24" s="3" customFormat="1" ht="25.05" customHeight="1" spans="1:9">
      <c r="A24" s="13">
        <v>21</v>
      </c>
      <c r="B24" s="17" t="s">
        <v>51</v>
      </c>
      <c r="C24" s="22">
        <v>4.3487</v>
      </c>
      <c r="D24" s="22">
        <v>4.3487</v>
      </c>
      <c r="E24" s="22">
        <v>4.2349</v>
      </c>
      <c r="F24" s="22">
        <v>0</v>
      </c>
      <c r="G24" s="22">
        <v>0</v>
      </c>
      <c r="H24" s="23">
        <v>45706</v>
      </c>
      <c r="I24" s="30" t="s">
        <v>52</v>
      </c>
    </row>
    <row r="25" s="4" customFormat="1" ht="25.05" customHeight="1" spans="1:9">
      <c r="A25" s="13">
        <v>22</v>
      </c>
      <c r="B25" s="24" t="s">
        <v>53</v>
      </c>
      <c r="C25" s="20">
        <v>3.731</v>
      </c>
      <c r="D25" s="20">
        <v>3.731</v>
      </c>
      <c r="E25" s="20">
        <v>3.443</v>
      </c>
      <c r="F25" s="20">
        <v>0</v>
      </c>
      <c r="G25" s="20">
        <v>0</v>
      </c>
      <c r="H25" s="16">
        <v>45680</v>
      </c>
      <c r="I25" s="30" t="s">
        <v>54</v>
      </c>
    </row>
    <row r="26" s="3" customFormat="1" ht="25.05" customHeight="1" spans="1:9">
      <c r="A26" s="13">
        <v>23</v>
      </c>
      <c r="B26" s="17" t="s">
        <v>55</v>
      </c>
      <c r="C26" s="20">
        <v>0.2266</v>
      </c>
      <c r="D26" s="20">
        <v>0.2266</v>
      </c>
      <c r="E26" s="20">
        <v>0.101</v>
      </c>
      <c r="F26" s="20">
        <v>0</v>
      </c>
      <c r="G26" s="20">
        <v>0</v>
      </c>
      <c r="H26" s="23">
        <v>45666</v>
      </c>
      <c r="I26" s="13" t="s">
        <v>56</v>
      </c>
    </row>
    <row r="27" s="3" customFormat="1" ht="25.05" customHeight="1" spans="1:9">
      <c r="A27" s="13">
        <v>24</v>
      </c>
      <c r="B27" s="25" t="s">
        <v>57</v>
      </c>
      <c r="C27" s="22">
        <v>0.5712</v>
      </c>
      <c r="D27" s="22">
        <v>0.5694</v>
      </c>
      <c r="E27" s="22">
        <v>0</v>
      </c>
      <c r="F27" s="22">
        <v>0</v>
      </c>
      <c r="G27" s="22">
        <v>0.0018</v>
      </c>
      <c r="H27" s="23">
        <v>45707</v>
      </c>
      <c r="I27" s="13" t="s">
        <v>58</v>
      </c>
    </row>
    <row r="28" s="3" customFormat="1" ht="25.05" customHeight="1" spans="1:9">
      <c r="A28" s="13">
        <v>25</v>
      </c>
      <c r="B28" s="25" t="s">
        <v>59</v>
      </c>
      <c r="C28" s="22">
        <v>21.2701</v>
      </c>
      <c r="D28" s="22">
        <v>19.2647</v>
      </c>
      <c r="E28" s="22">
        <v>3.969</v>
      </c>
      <c r="F28" s="22">
        <v>2.0054</v>
      </c>
      <c r="G28" s="22">
        <v>0</v>
      </c>
      <c r="H28" s="23">
        <v>45749</v>
      </c>
      <c r="I28" s="30" t="s">
        <v>60</v>
      </c>
    </row>
    <row r="29" ht="25.05" customHeight="1" spans="1:9">
      <c r="A29" s="13">
        <v>26</v>
      </c>
      <c r="B29" s="17" t="s">
        <v>61</v>
      </c>
      <c r="C29" s="26">
        <v>0.8613</v>
      </c>
      <c r="D29" s="26">
        <v>0.5988</v>
      </c>
      <c r="E29" s="26">
        <v>0.4634</v>
      </c>
      <c r="F29" s="26">
        <v>0.2625</v>
      </c>
      <c r="G29" s="26">
        <v>0</v>
      </c>
      <c r="H29" s="27">
        <v>45680</v>
      </c>
      <c r="I29" s="13" t="s">
        <v>62</v>
      </c>
    </row>
    <row r="30" ht="25.05" customHeight="1" spans="1:9">
      <c r="A30" s="13">
        <v>27</v>
      </c>
      <c r="B30" s="17" t="s">
        <v>63</v>
      </c>
      <c r="C30" s="26">
        <v>6.481</v>
      </c>
      <c r="D30" s="26">
        <v>6.3476</v>
      </c>
      <c r="E30" s="26">
        <v>2.4919</v>
      </c>
      <c r="F30" s="26">
        <v>0.1334</v>
      </c>
      <c r="G30" s="26">
        <v>0</v>
      </c>
      <c r="H30" s="27">
        <v>45681</v>
      </c>
      <c r="I30" s="13" t="s">
        <v>64</v>
      </c>
    </row>
    <row r="31" ht="25.05" customHeight="1" spans="1:9">
      <c r="A31" s="13">
        <v>28</v>
      </c>
      <c r="B31" s="17" t="s">
        <v>65</v>
      </c>
      <c r="C31" s="26">
        <v>0.3845</v>
      </c>
      <c r="D31" s="26">
        <v>0.3064</v>
      </c>
      <c r="E31" s="26">
        <v>0.0357</v>
      </c>
      <c r="F31" s="26">
        <v>0.0781</v>
      </c>
      <c r="G31" s="26">
        <v>0</v>
      </c>
      <c r="H31" s="27">
        <v>45680</v>
      </c>
      <c r="I31" s="13" t="s">
        <v>66</v>
      </c>
    </row>
    <row r="32" ht="25.05" customHeight="1" spans="1:9">
      <c r="A32" s="13">
        <v>29</v>
      </c>
      <c r="B32" s="17" t="s">
        <v>67</v>
      </c>
      <c r="C32" s="26">
        <v>1.9913</v>
      </c>
      <c r="D32" s="26">
        <v>1.9913</v>
      </c>
      <c r="E32" s="26">
        <v>1.4105</v>
      </c>
      <c r="F32" s="26">
        <v>0</v>
      </c>
      <c r="G32" s="26">
        <v>0</v>
      </c>
      <c r="H32" s="27">
        <v>45678</v>
      </c>
      <c r="I32" s="13" t="s">
        <v>68</v>
      </c>
    </row>
    <row r="33" ht="25.05" customHeight="1" spans="1:9">
      <c r="A33" s="13">
        <v>30</v>
      </c>
      <c r="B33" s="17" t="s">
        <v>69</v>
      </c>
      <c r="C33" s="26">
        <v>2.8715</v>
      </c>
      <c r="D33" s="26">
        <v>2.8715</v>
      </c>
      <c r="E33" s="26">
        <v>0.0165</v>
      </c>
      <c r="F33" s="26">
        <v>0</v>
      </c>
      <c r="G33" s="26">
        <v>0</v>
      </c>
      <c r="H33" s="27">
        <v>45677</v>
      </c>
      <c r="I33" s="13" t="s">
        <v>70</v>
      </c>
    </row>
    <row r="34" ht="25.05" customHeight="1" spans="1:9">
      <c r="A34" s="13">
        <v>31</v>
      </c>
      <c r="B34" s="17" t="s">
        <v>71</v>
      </c>
      <c r="C34" s="26">
        <v>0.3662</v>
      </c>
      <c r="D34" s="26">
        <v>0.3629</v>
      </c>
      <c r="E34" s="26">
        <v>0.3228</v>
      </c>
      <c r="F34" s="26">
        <v>0.0033</v>
      </c>
      <c r="G34" s="26">
        <v>0</v>
      </c>
      <c r="H34" s="27">
        <v>45677</v>
      </c>
      <c r="I34" s="13" t="s">
        <v>72</v>
      </c>
    </row>
    <row r="35" ht="25.05" customHeight="1" spans="1:9">
      <c r="A35" s="13">
        <v>32</v>
      </c>
      <c r="B35" s="17" t="s">
        <v>73</v>
      </c>
      <c r="C35" s="26">
        <v>1.4506</v>
      </c>
      <c r="D35" s="26">
        <v>1.4506</v>
      </c>
      <c r="E35" s="26">
        <v>0</v>
      </c>
      <c r="F35" s="26">
        <v>0</v>
      </c>
      <c r="G35" s="26">
        <v>0</v>
      </c>
      <c r="H35" s="28">
        <v>45706</v>
      </c>
      <c r="I35" s="13" t="s">
        <v>74</v>
      </c>
    </row>
    <row r="36" ht="25.05" customHeight="1" spans="1:9">
      <c r="A36" s="13">
        <v>33</v>
      </c>
      <c r="B36" s="17" t="s">
        <v>75</v>
      </c>
      <c r="C36" s="26">
        <v>0.3136</v>
      </c>
      <c r="D36" s="26">
        <v>0.3136</v>
      </c>
      <c r="E36" s="26">
        <v>0</v>
      </c>
      <c r="F36" s="26">
        <v>0</v>
      </c>
      <c r="G36" s="26">
        <v>0</v>
      </c>
      <c r="H36" s="27">
        <v>45716</v>
      </c>
      <c r="I36" s="31" t="s">
        <v>76</v>
      </c>
    </row>
    <row r="37" ht="25.05" customHeight="1" spans="1:9">
      <c r="A37" s="13">
        <v>34</v>
      </c>
      <c r="B37" s="29" t="s">
        <v>77</v>
      </c>
      <c r="C37" s="26">
        <v>1.2508</v>
      </c>
      <c r="D37" s="26">
        <v>1.168</v>
      </c>
      <c r="E37" s="26">
        <v>0.2424</v>
      </c>
      <c r="F37" s="26">
        <v>0.0828</v>
      </c>
      <c r="G37" s="26">
        <v>0</v>
      </c>
      <c r="H37" s="28">
        <v>45709</v>
      </c>
      <c r="I37" s="32" t="s">
        <v>78</v>
      </c>
    </row>
    <row r="38" ht="25.05" customHeight="1" spans="1:9">
      <c r="A38" s="13">
        <v>35</v>
      </c>
      <c r="B38" s="17" t="s">
        <v>79</v>
      </c>
      <c r="C38" s="26">
        <v>0.9296</v>
      </c>
      <c r="D38" s="26">
        <v>0.9296</v>
      </c>
      <c r="E38" s="26">
        <v>0.0836</v>
      </c>
      <c r="F38" s="26">
        <v>0</v>
      </c>
      <c r="G38" s="26">
        <v>0</v>
      </c>
      <c r="H38" s="27">
        <v>45714</v>
      </c>
      <c r="I38" s="31" t="s">
        <v>80</v>
      </c>
    </row>
    <row r="39" ht="25.05" customHeight="1" spans="1:9">
      <c r="A39" s="13">
        <v>36</v>
      </c>
      <c r="B39" s="17" t="s">
        <v>81</v>
      </c>
      <c r="C39" s="26">
        <v>5.7059</v>
      </c>
      <c r="D39" s="26">
        <v>5.7053</v>
      </c>
      <c r="E39" s="26">
        <v>4.2045</v>
      </c>
      <c r="F39" s="26">
        <v>0.0006</v>
      </c>
      <c r="G39" s="26">
        <v>0</v>
      </c>
      <c r="H39" s="23">
        <v>45749</v>
      </c>
      <c r="I39" s="30" t="s">
        <v>82</v>
      </c>
    </row>
    <row r="40" ht="25.05" customHeight="1" spans="1:9">
      <c r="A40" s="13">
        <v>37</v>
      </c>
      <c r="B40" s="17" t="s">
        <v>83</v>
      </c>
      <c r="C40" s="13">
        <v>1.0817</v>
      </c>
      <c r="D40" s="13">
        <v>0.4663</v>
      </c>
      <c r="E40" s="13">
        <v>0.422</v>
      </c>
      <c r="F40" s="13">
        <v>0.6154</v>
      </c>
      <c r="G40" s="13">
        <v>0</v>
      </c>
      <c r="H40" s="27">
        <v>45763</v>
      </c>
      <c r="I40" s="31" t="s">
        <v>84</v>
      </c>
    </row>
    <row r="41" ht="25.05" customHeight="1" spans="1:9">
      <c r="A41" s="13">
        <v>38</v>
      </c>
      <c r="B41" s="17" t="s">
        <v>85</v>
      </c>
      <c r="C41" s="13">
        <v>13.4648</v>
      </c>
      <c r="D41" s="13">
        <v>13.4565</v>
      </c>
      <c r="E41" s="13">
        <v>7.156</v>
      </c>
      <c r="F41" s="13">
        <v>0.0083</v>
      </c>
      <c r="G41" s="13">
        <v>0</v>
      </c>
      <c r="H41" s="27">
        <v>45747</v>
      </c>
      <c r="I41" s="30" t="s">
        <v>86</v>
      </c>
    </row>
    <row r="42" ht="25.05" customHeight="1" spans="1:9">
      <c r="A42" s="13">
        <v>39</v>
      </c>
      <c r="B42" s="17" t="s">
        <v>87</v>
      </c>
      <c r="C42" s="26">
        <v>15.1096</v>
      </c>
      <c r="D42" s="26">
        <v>13.6829</v>
      </c>
      <c r="E42" s="26">
        <v>6.4831</v>
      </c>
      <c r="F42" s="26">
        <v>1.4267</v>
      </c>
      <c r="G42" s="26"/>
      <c r="H42" s="27">
        <v>45750</v>
      </c>
      <c r="I42" s="30" t="s">
        <v>88</v>
      </c>
    </row>
    <row r="43" ht="25.05" customHeight="1" spans="1:9">
      <c r="A43" s="13">
        <v>40</v>
      </c>
      <c r="B43" s="17" t="s">
        <v>89</v>
      </c>
      <c r="C43" s="26">
        <v>4.9177</v>
      </c>
      <c r="D43" s="26">
        <v>0</v>
      </c>
      <c r="E43" s="26">
        <v>0</v>
      </c>
      <c r="F43" s="26">
        <v>4.9177</v>
      </c>
      <c r="G43" s="26">
        <v>0</v>
      </c>
      <c r="H43" s="27">
        <v>45774</v>
      </c>
      <c r="I43" s="30" t="s">
        <v>90</v>
      </c>
    </row>
    <row r="44" ht="25.05" customHeight="1" spans="1:9">
      <c r="A44" s="13">
        <v>41</v>
      </c>
      <c r="B44" s="17" t="s">
        <v>91</v>
      </c>
      <c r="C44" s="26">
        <v>6.1362</v>
      </c>
      <c r="D44" s="26">
        <v>5.1952</v>
      </c>
      <c r="E44" s="26">
        <v>0.1281</v>
      </c>
      <c r="F44" s="26">
        <v>0.941</v>
      </c>
      <c r="G44" s="26">
        <v>0</v>
      </c>
      <c r="H44" s="27">
        <v>45763</v>
      </c>
      <c r="I44" s="31" t="s">
        <v>92</v>
      </c>
    </row>
    <row r="45" ht="25.05" customHeight="1" spans="1:9">
      <c r="A45" s="13">
        <v>42</v>
      </c>
      <c r="B45" s="17" t="s">
        <v>93</v>
      </c>
      <c r="C45" s="26">
        <v>0.3274</v>
      </c>
      <c r="D45" s="26">
        <v>0</v>
      </c>
      <c r="E45" s="26">
        <v>0</v>
      </c>
      <c r="F45" s="26">
        <v>0.3274</v>
      </c>
      <c r="G45" s="26">
        <v>0</v>
      </c>
      <c r="H45" s="27">
        <v>45774</v>
      </c>
      <c r="I45" s="30" t="s">
        <v>94</v>
      </c>
    </row>
    <row r="46" ht="25.05" customHeight="1" spans="1:9">
      <c r="A46" s="13">
        <v>43</v>
      </c>
      <c r="B46" s="17" t="s">
        <v>95</v>
      </c>
      <c r="C46" s="26">
        <v>0.1585</v>
      </c>
      <c r="D46" s="26">
        <v>0.1256</v>
      </c>
      <c r="E46" s="26">
        <v>0.1256</v>
      </c>
      <c r="F46" s="26">
        <v>0.0329</v>
      </c>
      <c r="G46" s="26">
        <v>0</v>
      </c>
      <c r="H46" s="27">
        <v>45750</v>
      </c>
      <c r="I46" s="31" t="s">
        <v>96</v>
      </c>
    </row>
    <row r="47" ht="30.6" customHeight="1" spans="1:9">
      <c r="A47" s="13">
        <v>44</v>
      </c>
      <c r="B47" s="17" t="s">
        <v>97</v>
      </c>
      <c r="C47" s="26">
        <v>0.449</v>
      </c>
      <c r="D47" s="26">
        <v>0</v>
      </c>
      <c r="E47" s="26">
        <v>0</v>
      </c>
      <c r="F47" s="26">
        <v>0.449</v>
      </c>
      <c r="G47" s="26">
        <v>0</v>
      </c>
      <c r="H47" s="27">
        <v>45777</v>
      </c>
      <c r="I47" s="30" t="s">
        <v>98</v>
      </c>
    </row>
    <row r="48" ht="25.05" customHeight="1" spans="1:9">
      <c r="A48" s="13">
        <v>45</v>
      </c>
      <c r="B48" s="17" t="s">
        <v>99</v>
      </c>
      <c r="C48" s="26">
        <v>0.3127</v>
      </c>
      <c r="D48" s="26">
        <v>0.271</v>
      </c>
      <c r="E48" s="26">
        <v>0.2566</v>
      </c>
      <c r="F48" s="26">
        <v>0.0417</v>
      </c>
      <c r="G48" s="26">
        <v>0</v>
      </c>
      <c r="H48" s="27">
        <v>45774</v>
      </c>
      <c r="I48" s="30" t="s">
        <v>100</v>
      </c>
    </row>
    <row r="49" ht="25.05" customHeight="1" spans="1:9">
      <c r="A49" s="13">
        <v>46</v>
      </c>
      <c r="B49" s="17" t="s">
        <v>101</v>
      </c>
      <c r="C49" s="26">
        <v>0.2068</v>
      </c>
      <c r="D49" s="26">
        <v>0.2068</v>
      </c>
      <c r="E49" s="26">
        <v>0</v>
      </c>
      <c r="F49" s="26">
        <v>0</v>
      </c>
      <c r="G49" s="26">
        <v>0</v>
      </c>
      <c r="H49" s="27">
        <v>45765</v>
      </c>
      <c r="I49" s="31" t="s">
        <v>102</v>
      </c>
    </row>
    <row r="50" ht="25.05" customHeight="1" spans="1:9">
      <c r="A50" s="13">
        <v>47</v>
      </c>
      <c r="B50" s="17" t="s">
        <v>103</v>
      </c>
      <c r="C50" s="26">
        <v>0.238</v>
      </c>
      <c r="D50" s="26">
        <v>0.211</v>
      </c>
      <c r="E50" s="26">
        <v>0</v>
      </c>
      <c r="F50" s="26">
        <v>0.027</v>
      </c>
      <c r="G50" s="26">
        <v>0</v>
      </c>
      <c r="H50" s="27">
        <v>45763</v>
      </c>
      <c r="I50" s="31" t="s">
        <v>104</v>
      </c>
    </row>
    <row r="51" ht="25.05" customHeight="1" spans="1:9">
      <c r="A51" s="13">
        <v>48</v>
      </c>
      <c r="B51" s="17" t="s">
        <v>105</v>
      </c>
      <c r="C51" s="26">
        <v>1.1316</v>
      </c>
      <c r="D51" s="26">
        <v>1.1316</v>
      </c>
      <c r="E51" s="26">
        <v>0.5066</v>
      </c>
      <c r="F51" s="26">
        <v>0</v>
      </c>
      <c r="G51" s="26">
        <v>0</v>
      </c>
      <c r="H51" s="27">
        <v>45768</v>
      </c>
      <c r="I51" s="31" t="s">
        <v>106</v>
      </c>
    </row>
    <row r="52" ht="25.05" customHeight="1" spans="1:9">
      <c r="A52" s="13">
        <v>49</v>
      </c>
      <c r="B52" s="17" t="s">
        <v>107</v>
      </c>
      <c r="C52" s="26">
        <v>0.5125</v>
      </c>
      <c r="D52" s="26">
        <v>0.3395</v>
      </c>
      <c r="E52" s="26">
        <v>0.0021</v>
      </c>
      <c r="F52" s="26">
        <v>0.173</v>
      </c>
      <c r="G52" s="26">
        <v>0</v>
      </c>
      <c r="H52" s="27">
        <v>45799</v>
      </c>
      <c r="I52" s="31" t="s">
        <v>108</v>
      </c>
    </row>
    <row r="53" ht="25.05" customHeight="1" spans="1:9">
      <c r="A53" s="13">
        <v>50</v>
      </c>
      <c r="B53" s="17" t="s">
        <v>109</v>
      </c>
      <c r="C53" s="26">
        <v>0.0802</v>
      </c>
      <c r="D53" s="26">
        <v>0</v>
      </c>
      <c r="E53" s="26">
        <v>0</v>
      </c>
      <c r="F53" s="26">
        <v>0.0802</v>
      </c>
      <c r="G53" s="26">
        <v>0</v>
      </c>
      <c r="H53" s="27">
        <v>45774</v>
      </c>
      <c r="I53" s="30" t="s">
        <v>110</v>
      </c>
    </row>
    <row r="54" ht="25.05" customHeight="1" spans="1:9">
      <c r="A54" s="13">
        <v>51</v>
      </c>
      <c r="B54" s="17" t="s">
        <v>111</v>
      </c>
      <c r="C54" s="26">
        <v>2.67</v>
      </c>
      <c r="D54" s="26">
        <v>2.6623</v>
      </c>
      <c r="E54" s="26">
        <v>0</v>
      </c>
      <c r="F54" s="26">
        <v>0.0077</v>
      </c>
      <c r="G54" s="26">
        <v>0</v>
      </c>
      <c r="H54" s="27">
        <v>45784</v>
      </c>
      <c r="I54" s="31" t="s">
        <v>112</v>
      </c>
    </row>
    <row r="55" ht="25.05" customHeight="1" spans="1:9">
      <c r="A55" s="13">
        <v>52</v>
      </c>
      <c r="B55" s="17" t="s">
        <v>113</v>
      </c>
      <c r="C55" s="26">
        <v>0.5898</v>
      </c>
      <c r="D55" s="26">
        <v>0.4871</v>
      </c>
      <c r="E55" s="26">
        <v>0.205</v>
      </c>
      <c r="F55" s="26">
        <v>0.1027</v>
      </c>
      <c r="G55" s="26">
        <v>0</v>
      </c>
      <c r="H55" s="27">
        <v>45803</v>
      </c>
      <c r="I55" s="30" t="s">
        <v>114</v>
      </c>
    </row>
    <row r="56" ht="25.05" customHeight="1" spans="1:9">
      <c r="A56" s="13">
        <v>53</v>
      </c>
      <c r="B56" s="17" t="s">
        <v>115</v>
      </c>
      <c r="C56" s="26">
        <v>3.2703</v>
      </c>
      <c r="D56" s="26">
        <v>3.1686</v>
      </c>
      <c r="E56" s="26">
        <v>2.0923</v>
      </c>
      <c r="F56" s="26">
        <v>0.1017</v>
      </c>
      <c r="G56" s="26">
        <v>0</v>
      </c>
      <c r="H56" s="27">
        <v>45800</v>
      </c>
      <c r="I56" s="31" t="s">
        <v>116</v>
      </c>
    </row>
    <row r="57" ht="25.05" customHeight="1" spans="1:9">
      <c r="A57" s="13">
        <v>54</v>
      </c>
      <c r="B57" s="17" t="s">
        <v>117</v>
      </c>
      <c r="C57" s="26">
        <v>0.1982</v>
      </c>
      <c r="D57" s="26">
        <v>0</v>
      </c>
      <c r="E57" s="26">
        <v>0</v>
      </c>
      <c r="F57" s="26">
        <v>0.1982</v>
      </c>
      <c r="G57" s="26">
        <v>0</v>
      </c>
      <c r="H57" s="27">
        <v>45803</v>
      </c>
      <c r="I57" s="30" t="s">
        <v>118</v>
      </c>
    </row>
    <row r="58" ht="25.05" customHeight="1" spans="1:9">
      <c r="A58" s="13">
        <v>55</v>
      </c>
      <c r="B58" s="17" t="s">
        <v>119</v>
      </c>
      <c r="C58" s="26">
        <v>0.0994</v>
      </c>
      <c r="D58" s="26">
        <v>0</v>
      </c>
      <c r="E58" s="26">
        <v>0</v>
      </c>
      <c r="F58" s="26">
        <v>0.0994</v>
      </c>
      <c r="G58" s="26">
        <v>0</v>
      </c>
      <c r="H58" s="27">
        <v>45803</v>
      </c>
      <c r="I58" s="30" t="s">
        <v>120</v>
      </c>
    </row>
    <row r="59" ht="35.4" customHeight="1" spans="1:9">
      <c r="A59" s="13">
        <v>56</v>
      </c>
      <c r="B59" s="17" t="s">
        <v>121</v>
      </c>
      <c r="C59" s="26">
        <v>0.4418</v>
      </c>
      <c r="D59" s="26">
        <v>0.1774</v>
      </c>
      <c r="E59" s="26">
        <v>0.1771</v>
      </c>
      <c r="F59" s="26">
        <v>0.2644</v>
      </c>
      <c r="G59" s="26">
        <v>0</v>
      </c>
      <c r="H59" s="27">
        <v>45846</v>
      </c>
      <c r="I59" s="30" t="s">
        <v>122</v>
      </c>
    </row>
    <row r="60" s="3" customFormat="1" ht="30.6" customHeight="1" spans="1:9">
      <c r="A60" s="13">
        <v>57</v>
      </c>
      <c r="B60" s="17" t="s">
        <v>123</v>
      </c>
      <c r="C60" s="22">
        <v>1.4002</v>
      </c>
      <c r="D60" s="22">
        <v>1.3901</v>
      </c>
      <c r="E60" s="22">
        <v>1.009</v>
      </c>
      <c r="F60" s="22">
        <v>0.0101</v>
      </c>
      <c r="G60" s="22">
        <v>0</v>
      </c>
      <c r="H60" s="23">
        <v>45855</v>
      </c>
      <c r="I60" s="30" t="s">
        <v>124</v>
      </c>
    </row>
    <row r="61" ht="25.05" customHeight="1" spans="1:9">
      <c r="A61" s="13">
        <v>58</v>
      </c>
      <c r="B61" s="17" t="s">
        <v>125</v>
      </c>
      <c r="C61" s="26">
        <v>3.5613</v>
      </c>
      <c r="D61" s="26">
        <f>3.4745+0.0868</f>
        <v>3.5613</v>
      </c>
      <c r="E61" s="26">
        <v>0.4422</v>
      </c>
      <c r="F61" s="26">
        <v>0</v>
      </c>
      <c r="G61" s="26">
        <v>0</v>
      </c>
      <c r="H61" s="27">
        <v>45817</v>
      </c>
      <c r="I61" s="31" t="s">
        <v>126</v>
      </c>
    </row>
    <row r="62" ht="25.05" customHeight="1" spans="1:9">
      <c r="A62" s="13">
        <v>59</v>
      </c>
      <c r="B62" s="17" t="s">
        <v>127</v>
      </c>
      <c r="C62" s="26">
        <v>0.1773</v>
      </c>
      <c r="D62" s="26">
        <v>0.1773</v>
      </c>
      <c r="E62" s="26">
        <v>0.0104</v>
      </c>
      <c r="F62" s="26">
        <v>0</v>
      </c>
      <c r="G62" s="26">
        <v>0</v>
      </c>
      <c r="H62" s="27">
        <v>45855</v>
      </c>
      <c r="I62" s="13" t="s">
        <v>128</v>
      </c>
    </row>
    <row r="63" ht="25.05" customHeight="1" spans="1:9">
      <c r="A63" s="13">
        <v>60</v>
      </c>
      <c r="B63" s="17" t="s">
        <v>129</v>
      </c>
      <c r="C63" s="26">
        <v>4.7223</v>
      </c>
      <c r="D63" s="26">
        <v>4.7223</v>
      </c>
      <c r="E63" s="26">
        <v>0.2134</v>
      </c>
      <c r="F63" s="26">
        <v>0</v>
      </c>
      <c r="G63" s="26">
        <v>0</v>
      </c>
      <c r="H63" s="27">
        <v>45846</v>
      </c>
      <c r="I63" s="30" t="s">
        <v>130</v>
      </c>
    </row>
    <row r="64" ht="25.05" customHeight="1" spans="1:9">
      <c r="A64" s="13">
        <v>61</v>
      </c>
      <c r="B64" s="17" t="s">
        <v>131</v>
      </c>
      <c r="C64" s="26">
        <v>7.5186</v>
      </c>
      <c r="D64" s="26">
        <v>7.298</v>
      </c>
      <c r="E64" s="26">
        <v>2.9133</v>
      </c>
      <c r="F64" s="26">
        <v>0.2206</v>
      </c>
      <c r="G64" s="26">
        <v>0</v>
      </c>
      <c r="H64" s="27">
        <v>45846</v>
      </c>
      <c r="I64" s="30" t="s">
        <v>132</v>
      </c>
    </row>
    <row r="65" ht="25.05" customHeight="1" spans="1:9">
      <c r="A65" s="13">
        <v>62</v>
      </c>
      <c r="B65" s="17" t="s">
        <v>133</v>
      </c>
      <c r="C65" s="26">
        <v>16.9577</v>
      </c>
      <c r="D65" s="26">
        <v>16.4182</v>
      </c>
      <c r="E65" s="26">
        <v>12.56</v>
      </c>
      <c r="F65" s="26">
        <v>0.5395</v>
      </c>
      <c r="G65" s="26">
        <v>0</v>
      </c>
      <c r="H65" s="27">
        <v>45846</v>
      </c>
      <c r="I65" s="30" t="s">
        <v>134</v>
      </c>
    </row>
    <row r="66" ht="25.05" customHeight="1" spans="1:9">
      <c r="A66" s="13">
        <v>63</v>
      </c>
      <c r="B66" s="17" t="s">
        <v>135</v>
      </c>
      <c r="C66" s="26">
        <v>3.9111</v>
      </c>
      <c r="D66" s="26">
        <v>3.9111</v>
      </c>
      <c r="E66" s="26">
        <v>0.4369</v>
      </c>
      <c r="F66" s="26">
        <v>0</v>
      </c>
      <c r="G66" s="26">
        <v>0</v>
      </c>
      <c r="H66" s="27">
        <v>45834</v>
      </c>
      <c r="I66" s="30" t="s">
        <v>136</v>
      </c>
    </row>
    <row r="67" ht="25.05" customHeight="1" spans="1:9">
      <c r="A67" s="13">
        <v>64</v>
      </c>
      <c r="B67" s="17" t="s">
        <v>137</v>
      </c>
      <c r="C67" s="26">
        <v>1.8519</v>
      </c>
      <c r="D67" s="26">
        <v>1.8519</v>
      </c>
      <c r="E67" s="26">
        <v>0</v>
      </c>
      <c r="F67" s="26">
        <v>0</v>
      </c>
      <c r="G67" s="26">
        <v>0</v>
      </c>
      <c r="H67" s="27">
        <v>45833</v>
      </c>
      <c r="I67" s="31" t="s">
        <v>138</v>
      </c>
    </row>
    <row r="68" ht="25.05" customHeight="1" spans="1:9">
      <c r="A68" s="13">
        <v>65</v>
      </c>
      <c r="B68" s="17" t="s">
        <v>139</v>
      </c>
      <c r="C68" s="26">
        <v>1.4359</v>
      </c>
      <c r="D68" s="26">
        <v>1.4359</v>
      </c>
      <c r="E68" s="26">
        <v>0</v>
      </c>
      <c r="F68" s="26">
        <v>0</v>
      </c>
      <c r="G68" s="26">
        <v>0</v>
      </c>
      <c r="H68" s="27">
        <v>45832</v>
      </c>
      <c r="I68" s="31" t="s">
        <v>140</v>
      </c>
    </row>
    <row r="69" s="3" customFormat="1" ht="25.05" customHeight="1" spans="1:9">
      <c r="A69" s="13">
        <v>66</v>
      </c>
      <c r="B69" s="17" t="s">
        <v>141</v>
      </c>
      <c r="C69" s="22">
        <v>13.3071</v>
      </c>
      <c r="D69" s="22">
        <v>12.5519</v>
      </c>
      <c r="E69" s="22">
        <v>0.0167</v>
      </c>
      <c r="F69" s="22">
        <v>0.7552</v>
      </c>
      <c r="G69" s="22">
        <v>0</v>
      </c>
      <c r="H69" s="23">
        <v>45855</v>
      </c>
      <c r="I69" s="30" t="s">
        <v>142</v>
      </c>
    </row>
    <row r="70" ht="25.05" customHeight="1" spans="1:9">
      <c r="A70" s="13">
        <v>67</v>
      </c>
      <c r="B70" s="17" t="s">
        <v>143</v>
      </c>
      <c r="C70" s="26">
        <v>1.983</v>
      </c>
      <c r="D70" s="26">
        <v>1.983</v>
      </c>
      <c r="E70" s="26">
        <v>1.9507</v>
      </c>
      <c r="F70" s="26">
        <v>0</v>
      </c>
      <c r="G70" s="26">
        <v>0</v>
      </c>
      <c r="H70" s="27">
        <v>45846</v>
      </c>
      <c r="I70" s="31" t="s">
        <v>144</v>
      </c>
    </row>
    <row r="71" ht="25.05" customHeight="1" spans="1:9">
      <c r="A71" s="13">
        <v>68</v>
      </c>
      <c r="B71" s="17" t="s">
        <v>145</v>
      </c>
      <c r="C71" s="26">
        <v>21.5189</v>
      </c>
      <c r="D71" s="26">
        <v>16.9647</v>
      </c>
      <c r="E71" s="26">
        <v>0.4652</v>
      </c>
      <c r="F71" s="26">
        <v>4.2118</v>
      </c>
      <c r="G71" s="26">
        <v>0.3424</v>
      </c>
      <c r="H71" s="27">
        <v>45850</v>
      </c>
      <c r="I71" s="31" t="s">
        <v>146</v>
      </c>
    </row>
    <row r="72" ht="25.05" customHeight="1" spans="1:9">
      <c r="A72" s="13">
        <v>69</v>
      </c>
      <c r="B72" s="17" t="s">
        <v>147</v>
      </c>
      <c r="C72" s="26">
        <v>15.0755</v>
      </c>
      <c r="D72" s="26">
        <v>14.9923</v>
      </c>
      <c r="E72" s="26">
        <v>0.2643</v>
      </c>
      <c r="F72" s="26">
        <v>0.0832</v>
      </c>
      <c r="G72" s="26">
        <v>0</v>
      </c>
      <c r="H72" s="27">
        <v>45862</v>
      </c>
      <c r="I72" s="30" t="s">
        <v>148</v>
      </c>
    </row>
    <row r="73" ht="30" customHeight="1" spans="1:9">
      <c r="A73" s="13">
        <v>70</v>
      </c>
      <c r="B73" s="17" t="s">
        <v>149</v>
      </c>
      <c r="C73" s="26">
        <v>0.6492</v>
      </c>
      <c r="D73" s="26">
        <v>0.6421</v>
      </c>
      <c r="E73" s="26">
        <v>0.5278</v>
      </c>
      <c r="F73" s="26">
        <v>0.0071</v>
      </c>
      <c r="G73" s="26">
        <v>0</v>
      </c>
      <c r="H73" s="27">
        <v>45862</v>
      </c>
      <c r="I73" s="30" t="s">
        <v>150</v>
      </c>
    </row>
    <row r="74" ht="25.05" customHeight="1" spans="1:9">
      <c r="A74" s="13">
        <v>71</v>
      </c>
      <c r="B74" s="17" t="s">
        <v>151</v>
      </c>
      <c r="C74" s="26">
        <v>0.0699</v>
      </c>
      <c r="D74" s="26">
        <v>0</v>
      </c>
      <c r="E74" s="26">
        <v>0</v>
      </c>
      <c r="F74" s="26">
        <v>0.0699</v>
      </c>
      <c r="G74" s="26">
        <v>0</v>
      </c>
      <c r="H74" s="27">
        <v>45862</v>
      </c>
      <c r="I74" s="30" t="s">
        <v>152</v>
      </c>
    </row>
    <row r="75" ht="25.05" customHeight="1" spans="1:9">
      <c r="A75" s="13">
        <v>72</v>
      </c>
      <c r="B75" s="17" t="s">
        <v>153</v>
      </c>
      <c r="C75" s="26">
        <v>2.3059</v>
      </c>
      <c r="D75" s="26">
        <v>2.3059</v>
      </c>
      <c r="E75" s="26">
        <v>0.0558</v>
      </c>
      <c r="F75" s="26">
        <v>0</v>
      </c>
      <c r="G75" s="26">
        <v>0</v>
      </c>
      <c r="H75" s="27">
        <v>45860</v>
      </c>
      <c r="I75" s="13" t="s">
        <v>154</v>
      </c>
    </row>
    <row r="76" ht="25.05" customHeight="1" spans="1:9">
      <c r="A76" s="13">
        <v>73</v>
      </c>
      <c r="B76" s="17" t="s">
        <v>155</v>
      </c>
      <c r="C76" s="26">
        <v>0.1228</v>
      </c>
      <c r="D76" s="26">
        <v>0</v>
      </c>
      <c r="E76" s="26">
        <v>0</v>
      </c>
      <c r="F76" s="26">
        <v>0.1228</v>
      </c>
      <c r="G76" s="26">
        <v>0</v>
      </c>
      <c r="H76" s="27">
        <v>45876</v>
      </c>
      <c r="I76" s="13" t="s">
        <v>156</v>
      </c>
    </row>
    <row r="77" ht="25.05" customHeight="1" spans="1:9">
      <c r="A77" s="13">
        <v>74</v>
      </c>
      <c r="B77" s="17" t="s">
        <v>157</v>
      </c>
      <c r="C77" s="26">
        <v>0.1457</v>
      </c>
      <c r="D77" s="26">
        <v>0.1293</v>
      </c>
      <c r="E77" s="26">
        <v>0.0143</v>
      </c>
      <c r="F77" s="26">
        <v>0.0164</v>
      </c>
      <c r="G77" s="26">
        <v>0</v>
      </c>
      <c r="H77" s="27">
        <v>45876</v>
      </c>
      <c r="I77" s="13" t="s">
        <v>158</v>
      </c>
    </row>
    <row r="78" ht="25.05" customHeight="1" spans="1:9">
      <c r="A78" s="13">
        <v>75</v>
      </c>
      <c r="B78" s="17" t="s">
        <v>159</v>
      </c>
      <c r="C78" s="26">
        <v>20.5809</v>
      </c>
      <c r="D78" s="26">
        <v>20.5628</v>
      </c>
      <c r="E78" s="26">
        <v>1.7995</v>
      </c>
      <c r="F78" s="26">
        <v>0.0181</v>
      </c>
      <c r="G78" s="26">
        <v>0</v>
      </c>
      <c r="H78" s="27">
        <v>45862</v>
      </c>
      <c r="I78" s="30" t="s">
        <v>160</v>
      </c>
    </row>
    <row r="79" ht="28.2" customHeight="1" spans="1:9">
      <c r="A79" s="13">
        <v>76</v>
      </c>
      <c r="B79" s="17" t="s">
        <v>161</v>
      </c>
      <c r="C79" s="26">
        <v>0.4709</v>
      </c>
      <c r="D79" s="26">
        <v>0.4494</v>
      </c>
      <c r="E79" s="26">
        <v>0.0942</v>
      </c>
      <c r="F79" s="26">
        <v>0.0215</v>
      </c>
      <c r="G79" s="26">
        <v>0</v>
      </c>
      <c r="H79" s="27">
        <v>45862</v>
      </c>
      <c r="I79" s="30" t="s">
        <v>162</v>
      </c>
    </row>
    <row r="80" ht="25.05" customHeight="1" spans="1:9">
      <c r="A80" s="13">
        <v>77</v>
      </c>
      <c r="B80" s="17" t="s">
        <v>163</v>
      </c>
      <c r="C80" s="26">
        <v>2.1338</v>
      </c>
      <c r="D80" s="26">
        <v>1.746</v>
      </c>
      <c r="E80" s="26">
        <v>0.4274</v>
      </c>
      <c r="F80" s="26">
        <v>0.3878</v>
      </c>
      <c r="G80" s="26">
        <v>0</v>
      </c>
      <c r="H80" s="27">
        <v>45862</v>
      </c>
      <c r="I80" s="30" t="s">
        <v>164</v>
      </c>
    </row>
    <row r="81" ht="25.05" customHeight="1" spans="1:9">
      <c r="A81" s="13">
        <v>78</v>
      </c>
      <c r="B81" s="17" t="s">
        <v>165</v>
      </c>
      <c r="C81" s="26">
        <v>1.3061</v>
      </c>
      <c r="D81" s="26">
        <v>1.2099</v>
      </c>
      <c r="E81" s="26">
        <v>0.4147</v>
      </c>
      <c r="F81" s="26">
        <v>0.0962</v>
      </c>
      <c r="G81" s="26">
        <v>0</v>
      </c>
      <c r="H81" s="27">
        <v>45891</v>
      </c>
      <c r="I81" s="13" t="s">
        <v>166</v>
      </c>
    </row>
    <row r="82" ht="25.05" customHeight="1" spans="1:9">
      <c r="A82" s="13">
        <v>79</v>
      </c>
      <c r="B82" s="17" t="s">
        <v>167</v>
      </c>
      <c r="C82" s="26">
        <v>0.5265</v>
      </c>
      <c r="D82" s="26">
        <v>0.5265</v>
      </c>
      <c r="E82" s="26">
        <v>0</v>
      </c>
      <c r="F82" s="26">
        <v>0</v>
      </c>
      <c r="G82" s="26">
        <v>0</v>
      </c>
      <c r="H82" s="27">
        <v>45866</v>
      </c>
      <c r="I82" s="13" t="s">
        <v>168</v>
      </c>
    </row>
    <row r="83" ht="25.05" customHeight="1" spans="1:9">
      <c r="A83" s="13">
        <v>80</v>
      </c>
      <c r="B83" s="17" t="s">
        <v>169</v>
      </c>
      <c r="C83" s="26">
        <v>0.6763</v>
      </c>
      <c r="D83" s="26">
        <v>0.1385</v>
      </c>
      <c r="E83" s="26">
        <v>0.0957</v>
      </c>
      <c r="F83" s="26">
        <v>0.5378</v>
      </c>
      <c r="G83" s="26">
        <v>0</v>
      </c>
      <c r="H83" s="27">
        <v>45876</v>
      </c>
      <c r="I83" s="13" t="s">
        <v>170</v>
      </c>
    </row>
    <row r="84" ht="25.05" customHeight="1" spans="1:9">
      <c r="A84" s="13">
        <v>81</v>
      </c>
      <c r="B84" s="17" t="s">
        <v>171</v>
      </c>
      <c r="C84" s="26">
        <v>0.2228</v>
      </c>
      <c r="D84" s="26">
        <v>0</v>
      </c>
      <c r="E84" s="26">
        <v>0</v>
      </c>
      <c r="F84" s="26">
        <v>0.2228</v>
      </c>
      <c r="G84" s="26">
        <v>0</v>
      </c>
      <c r="H84" s="27">
        <v>45862</v>
      </c>
      <c r="I84" s="30" t="s">
        <v>172</v>
      </c>
    </row>
    <row r="85" ht="25.05" customHeight="1" spans="1:9">
      <c r="A85" s="13">
        <v>82</v>
      </c>
      <c r="B85" s="17" t="s">
        <v>173</v>
      </c>
      <c r="C85" s="26">
        <v>1.7756</v>
      </c>
      <c r="D85" s="26">
        <v>1.7756</v>
      </c>
      <c r="E85" s="26">
        <v>0</v>
      </c>
      <c r="F85" s="26">
        <v>0</v>
      </c>
      <c r="G85" s="26">
        <v>0</v>
      </c>
      <c r="H85" s="27">
        <v>45862</v>
      </c>
      <c r="I85" s="13" t="s">
        <v>174</v>
      </c>
    </row>
    <row r="86" ht="25.05" customHeight="1" spans="1:9">
      <c r="A86" s="13">
        <v>83</v>
      </c>
      <c r="B86" s="17" t="s">
        <v>175</v>
      </c>
      <c r="C86" s="26">
        <v>0.9222</v>
      </c>
      <c r="D86" s="26">
        <v>0.1939</v>
      </c>
      <c r="E86" s="26">
        <v>0</v>
      </c>
      <c r="F86" s="26">
        <v>0.7283</v>
      </c>
      <c r="G86" s="26">
        <v>0</v>
      </c>
      <c r="H86" s="27">
        <v>45874</v>
      </c>
      <c r="I86" s="13" t="s">
        <v>176</v>
      </c>
    </row>
    <row r="87" ht="25.05" customHeight="1" spans="1:9">
      <c r="A87" s="13">
        <v>84</v>
      </c>
      <c r="B87" s="17" t="s">
        <v>177</v>
      </c>
      <c r="C87" s="26">
        <v>0.7259</v>
      </c>
      <c r="D87" s="26">
        <v>0.6618</v>
      </c>
      <c r="E87" s="26">
        <v>0</v>
      </c>
      <c r="F87" s="26">
        <v>0.0641</v>
      </c>
      <c r="G87" s="26">
        <v>0</v>
      </c>
      <c r="H87" s="27">
        <v>45887</v>
      </c>
      <c r="I87" s="13" t="s">
        <v>178</v>
      </c>
    </row>
    <row r="88" ht="25.05" customHeight="1" spans="1:9">
      <c r="A88" s="13">
        <v>85</v>
      </c>
      <c r="B88" s="17" t="s">
        <v>179</v>
      </c>
      <c r="C88" s="26">
        <v>1.1376</v>
      </c>
      <c r="D88" s="26">
        <v>0</v>
      </c>
      <c r="E88" s="26">
        <v>0</v>
      </c>
      <c r="F88" s="26">
        <v>1.1376</v>
      </c>
      <c r="G88" s="26">
        <v>0</v>
      </c>
      <c r="H88" s="27">
        <v>45876</v>
      </c>
      <c r="I88" s="13" t="s">
        <v>180</v>
      </c>
    </row>
    <row r="89" ht="25.05" customHeight="1" spans="1:9">
      <c r="A89" s="13">
        <v>86</v>
      </c>
      <c r="B89" s="17" t="s">
        <v>181</v>
      </c>
      <c r="C89" s="26">
        <v>2.0702</v>
      </c>
      <c r="D89" s="26">
        <v>0</v>
      </c>
      <c r="E89" s="26">
        <v>0</v>
      </c>
      <c r="F89" s="26">
        <v>2.0702</v>
      </c>
      <c r="G89" s="26">
        <v>0</v>
      </c>
      <c r="H89" s="27">
        <v>45876</v>
      </c>
      <c r="I89" s="13" t="s">
        <v>182</v>
      </c>
    </row>
    <row r="90" ht="25.05" customHeight="1" spans="1:9">
      <c r="A90" s="13">
        <v>87</v>
      </c>
      <c r="B90" s="17" t="s">
        <v>183</v>
      </c>
      <c r="C90" s="26">
        <v>4.7754</v>
      </c>
      <c r="D90" s="26">
        <v>4.5619</v>
      </c>
      <c r="E90" s="26">
        <v>0</v>
      </c>
      <c r="F90" s="26">
        <v>0.2135</v>
      </c>
      <c r="G90" s="26">
        <v>0</v>
      </c>
      <c r="H90" s="27">
        <v>45876</v>
      </c>
      <c r="I90" s="13" t="s">
        <v>184</v>
      </c>
    </row>
    <row r="91" ht="25.05" customHeight="1" spans="1:9">
      <c r="A91" s="13">
        <v>88</v>
      </c>
      <c r="B91" s="17" t="s">
        <v>185</v>
      </c>
      <c r="C91" s="26">
        <v>0.6711</v>
      </c>
      <c r="D91" s="26">
        <v>0</v>
      </c>
      <c r="E91" s="26">
        <v>0</v>
      </c>
      <c r="F91" s="26">
        <v>0.6711</v>
      </c>
      <c r="G91" s="26">
        <v>0</v>
      </c>
      <c r="H91" s="27">
        <v>45876</v>
      </c>
      <c r="I91" s="13" t="s">
        <v>186</v>
      </c>
    </row>
    <row r="92" ht="25.05" customHeight="1" spans="1:9">
      <c r="A92" s="13">
        <v>89</v>
      </c>
      <c r="B92" s="17" t="s">
        <v>187</v>
      </c>
      <c r="C92" s="26">
        <v>0.9115</v>
      </c>
      <c r="D92" s="26">
        <v>0.7826</v>
      </c>
      <c r="E92" s="26">
        <v>0.2229</v>
      </c>
      <c r="F92" s="26">
        <v>0.1289</v>
      </c>
      <c r="G92" s="26">
        <v>0</v>
      </c>
      <c r="H92" s="27">
        <v>45876</v>
      </c>
      <c r="I92" s="13" t="s">
        <v>188</v>
      </c>
    </row>
    <row r="93" ht="25.05" customHeight="1" spans="1:9">
      <c r="A93" s="13">
        <v>90</v>
      </c>
      <c r="B93" s="17" t="s">
        <v>189</v>
      </c>
      <c r="C93" s="26">
        <v>0.3329</v>
      </c>
      <c r="D93" s="26">
        <v>0.3329</v>
      </c>
      <c r="E93" s="26">
        <v>0</v>
      </c>
      <c r="F93" s="26">
        <v>0</v>
      </c>
      <c r="G93" s="26">
        <v>0</v>
      </c>
      <c r="H93" s="27">
        <v>45923</v>
      </c>
      <c r="I93" s="13" t="s">
        <v>190</v>
      </c>
    </row>
    <row r="94" ht="25.05" customHeight="1" spans="1:9">
      <c r="A94" s="13">
        <v>91</v>
      </c>
      <c r="B94" s="17" t="s">
        <v>191</v>
      </c>
      <c r="C94" s="26">
        <v>0.9355</v>
      </c>
      <c r="D94" s="26">
        <v>0.9355</v>
      </c>
      <c r="E94" s="26">
        <v>0</v>
      </c>
      <c r="F94" s="26">
        <v>0</v>
      </c>
      <c r="G94" s="26">
        <v>0</v>
      </c>
      <c r="H94" s="27">
        <v>45891</v>
      </c>
      <c r="I94" s="13" t="s">
        <v>192</v>
      </c>
    </row>
    <row r="95" s="3" customFormat="1" ht="25.05" customHeight="1" spans="1:9">
      <c r="A95" s="13">
        <v>92</v>
      </c>
      <c r="B95" s="17" t="s">
        <v>193</v>
      </c>
      <c r="C95" s="22">
        <v>0.3697</v>
      </c>
      <c r="D95" s="22">
        <v>0.3697</v>
      </c>
      <c r="E95" s="22">
        <v>0</v>
      </c>
      <c r="F95" s="22">
        <v>0</v>
      </c>
      <c r="G95" s="22">
        <v>0</v>
      </c>
      <c r="H95" s="23">
        <v>45916</v>
      </c>
      <c r="I95" s="13" t="s">
        <v>194</v>
      </c>
    </row>
    <row r="96" s="3" customFormat="1" ht="25.05" customHeight="1" spans="1:9">
      <c r="A96" s="13">
        <v>93</v>
      </c>
      <c r="B96" s="17" t="s">
        <v>195</v>
      </c>
      <c r="C96" s="22">
        <v>0.1596</v>
      </c>
      <c r="D96" s="22">
        <v>0.1596</v>
      </c>
      <c r="E96" s="22">
        <v>0</v>
      </c>
      <c r="F96" s="22">
        <v>0</v>
      </c>
      <c r="G96" s="22">
        <v>0</v>
      </c>
      <c r="H96" s="23">
        <v>45908</v>
      </c>
      <c r="I96" s="13" t="s">
        <v>196</v>
      </c>
    </row>
    <row r="97" s="3" customFormat="1" ht="25.05" customHeight="1" spans="1:9">
      <c r="A97" s="13">
        <v>94</v>
      </c>
      <c r="B97" s="17" t="s">
        <v>197</v>
      </c>
      <c r="C97" s="22">
        <v>0.3</v>
      </c>
      <c r="D97" s="22">
        <v>0.3</v>
      </c>
      <c r="E97" s="22">
        <v>0</v>
      </c>
      <c r="F97" s="22">
        <v>0</v>
      </c>
      <c r="G97" s="22">
        <v>0</v>
      </c>
      <c r="H97" s="23">
        <v>45915</v>
      </c>
      <c r="I97" s="13" t="s">
        <v>198</v>
      </c>
    </row>
    <row r="98" ht="25.05" customHeight="1" spans="1:9">
      <c r="A98" s="13">
        <v>95</v>
      </c>
      <c r="B98" s="17" t="s">
        <v>199</v>
      </c>
      <c r="C98" s="26">
        <v>0.4445</v>
      </c>
      <c r="D98" s="26">
        <v>0.4445</v>
      </c>
      <c r="E98" s="26">
        <v>0</v>
      </c>
      <c r="F98" s="26">
        <v>0</v>
      </c>
      <c r="G98" s="26">
        <v>0</v>
      </c>
      <c r="H98" s="27">
        <v>45903</v>
      </c>
      <c r="I98" s="13" t="s">
        <v>200</v>
      </c>
    </row>
    <row r="99" s="3" customFormat="1" ht="25.05" customHeight="1" spans="1:9">
      <c r="A99" s="13">
        <v>96</v>
      </c>
      <c r="B99" s="17" t="s">
        <v>201</v>
      </c>
      <c r="C99" s="22">
        <v>1.4613</v>
      </c>
      <c r="D99" s="22">
        <v>1.1264</v>
      </c>
      <c r="E99" s="22">
        <v>0.1986</v>
      </c>
      <c r="F99" s="22">
        <v>0.3349</v>
      </c>
      <c r="G99" s="22">
        <v>0</v>
      </c>
      <c r="H99" s="23">
        <v>45916</v>
      </c>
      <c r="I99" s="13" t="s">
        <v>202</v>
      </c>
    </row>
    <row r="100" ht="25.05" customHeight="1" spans="1:9">
      <c r="A100" s="13">
        <v>97</v>
      </c>
      <c r="B100" s="17" t="s">
        <v>203</v>
      </c>
      <c r="C100" s="26">
        <v>8.8719</v>
      </c>
      <c r="D100" s="26">
        <v>8.0453</v>
      </c>
      <c r="E100" s="26">
        <v>2.6232</v>
      </c>
      <c r="F100" s="26">
        <v>0.8266</v>
      </c>
      <c r="G100" s="26">
        <v>0</v>
      </c>
      <c r="H100" s="27">
        <v>45905</v>
      </c>
      <c r="I100" s="13" t="s">
        <v>204</v>
      </c>
    </row>
    <row r="101" s="3" customFormat="1" ht="25.05" customHeight="1" spans="1:9">
      <c r="A101" s="13">
        <v>98</v>
      </c>
      <c r="B101" s="17" t="s">
        <v>205</v>
      </c>
      <c r="C101" s="22">
        <v>0.5829</v>
      </c>
      <c r="D101" s="22">
        <v>0.3945</v>
      </c>
      <c r="E101" s="22">
        <v>0.2732</v>
      </c>
      <c r="F101" s="22">
        <v>0.1884</v>
      </c>
      <c r="G101" s="22">
        <v>0</v>
      </c>
      <c r="H101" s="23">
        <v>45909</v>
      </c>
      <c r="I101" s="13" t="s">
        <v>206</v>
      </c>
    </row>
    <row r="102" ht="25.05" customHeight="1" spans="1:9">
      <c r="A102" s="13">
        <v>99</v>
      </c>
      <c r="B102" s="17" t="s">
        <v>207</v>
      </c>
      <c r="C102" s="26">
        <v>6.2126</v>
      </c>
      <c r="D102" s="26">
        <v>5.9558</v>
      </c>
      <c r="E102" s="26">
        <v>0</v>
      </c>
      <c r="F102" s="26">
        <v>0.2568</v>
      </c>
      <c r="G102" s="26">
        <v>0</v>
      </c>
      <c r="H102" s="27">
        <v>45905</v>
      </c>
      <c r="I102" s="13" t="s">
        <v>208</v>
      </c>
    </row>
    <row r="103" ht="25.05" customHeight="1" spans="1:9">
      <c r="A103" s="13">
        <v>100</v>
      </c>
      <c r="B103" s="17" t="s">
        <v>209</v>
      </c>
      <c r="C103" s="26">
        <v>0.5797</v>
      </c>
      <c r="D103" s="26">
        <v>0.4159</v>
      </c>
      <c r="E103" s="26">
        <v>0.1612</v>
      </c>
      <c r="F103" s="26">
        <v>0.1638</v>
      </c>
      <c r="G103" s="26">
        <v>0</v>
      </c>
      <c r="H103" s="27">
        <v>45908</v>
      </c>
      <c r="I103" s="13" t="s">
        <v>210</v>
      </c>
    </row>
    <row r="104" ht="27" customHeight="1" spans="1:9">
      <c r="A104" s="13">
        <v>101</v>
      </c>
      <c r="B104" s="17" t="s">
        <v>211</v>
      </c>
      <c r="C104" s="26">
        <v>19.3439</v>
      </c>
      <c r="D104" s="26">
        <v>15.9593</v>
      </c>
      <c r="E104" s="26">
        <v>1.7319</v>
      </c>
      <c r="F104" s="26">
        <v>3.3846</v>
      </c>
      <c r="G104" s="26">
        <v>0</v>
      </c>
      <c r="H104" s="27">
        <v>45922</v>
      </c>
      <c r="I104" s="13" t="s">
        <v>212</v>
      </c>
    </row>
    <row r="105" ht="25.05" customHeight="1" spans="1:9">
      <c r="A105" s="13">
        <v>102</v>
      </c>
      <c r="B105" s="17" t="s">
        <v>213</v>
      </c>
      <c r="C105" s="26">
        <v>1.499</v>
      </c>
      <c r="D105" s="26">
        <v>1.499</v>
      </c>
      <c r="E105" s="26">
        <v>1.499</v>
      </c>
      <c r="F105" s="26">
        <v>0</v>
      </c>
      <c r="G105" s="26">
        <v>0</v>
      </c>
      <c r="H105" s="27">
        <v>45922</v>
      </c>
      <c r="I105" s="13" t="s">
        <v>214</v>
      </c>
    </row>
    <row r="106" ht="25.05" customHeight="1" spans="1:9">
      <c r="A106" s="13">
        <v>103</v>
      </c>
      <c r="B106" s="17" t="s">
        <v>215</v>
      </c>
      <c r="C106" s="26">
        <v>0.9818</v>
      </c>
      <c r="D106" s="26">
        <v>0.9818</v>
      </c>
      <c r="E106" s="26">
        <v>0.3223</v>
      </c>
      <c r="F106" s="26">
        <v>0</v>
      </c>
      <c r="G106" s="26">
        <v>0</v>
      </c>
      <c r="H106" s="27">
        <v>45950</v>
      </c>
      <c r="I106" s="13" t="s">
        <v>216</v>
      </c>
    </row>
    <row r="107" ht="25.05" customHeight="1" spans="1:9">
      <c r="A107" s="13">
        <v>104</v>
      </c>
      <c r="B107" s="17" t="s">
        <v>217</v>
      </c>
      <c r="C107" s="26">
        <v>2.8577</v>
      </c>
      <c r="D107" s="26">
        <v>2.8577</v>
      </c>
      <c r="E107" s="26">
        <v>0</v>
      </c>
      <c r="F107" s="26">
        <v>0</v>
      </c>
      <c r="G107" s="26">
        <v>0</v>
      </c>
      <c r="H107" s="27">
        <v>45939</v>
      </c>
      <c r="I107" s="13" t="s">
        <v>218</v>
      </c>
    </row>
    <row r="108" ht="25.05" customHeight="1" spans="1:9">
      <c r="A108" s="13">
        <v>105</v>
      </c>
      <c r="B108" s="17" t="s">
        <v>219</v>
      </c>
      <c r="C108" s="26">
        <v>21.5164</v>
      </c>
      <c r="D108" s="26">
        <v>19.6724</v>
      </c>
      <c r="E108" s="26">
        <v>11.9724</v>
      </c>
      <c r="F108" s="26">
        <v>1.844</v>
      </c>
      <c r="G108" s="26">
        <v>0</v>
      </c>
      <c r="H108" s="27">
        <v>45901</v>
      </c>
      <c r="I108" s="13" t="s">
        <v>220</v>
      </c>
    </row>
    <row r="109" ht="25.05" customHeight="1" spans="1:9">
      <c r="A109" s="13">
        <v>106</v>
      </c>
      <c r="B109" s="17" t="s">
        <v>221</v>
      </c>
      <c r="C109" s="26">
        <v>2.9272</v>
      </c>
      <c r="D109" s="26">
        <v>0</v>
      </c>
      <c r="E109" s="26">
        <v>0</v>
      </c>
      <c r="F109" s="26">
        <v>2.9272</v>
      </c>
      <c r="G109" s="26">
        <v>0</v>
      </c>
      <c r="H109" s="27">
        <v>45968</v>
      </c>
      <c r="I109" s="13" t="s">
        <v>222</v>
      </c>
    </row>
    <row r="110" ht="25.05" customHeight="1" spans="1:9">
      <c r="A110" s="13">
        <v>107</v>
      </c>
      <c r="B110" s="17" t="s">
        <v>223</v>
      </c>
      <c r="C110" s="26">
        <v>0.2747</v>
      </c>
      <c r="D110" s="26">
        <v>0.246</v>
      </c>
      <c r="E110" s="26">
        <v>0</v>
      </c>
      <c r="F110" s="26">
        <v>0.0287</v>
      </c>
      <c r="G110" s="26">
        <v>0</v>
      </c>
      <c r="H110" s="27">
        <v>45964</v>
      </c>
      <c r="I110" s="13" t="s">
        <v>224</v>
      </c>
    </row>
    <row r="111" ht="25.05" customHeight="1" spans="1:9">
      <c r="A111" s="13">
        <v>108</v>
      </c>
      <c r="B111" s="17" t="s">
        <v>225</v>
      </c>
      <c r="C111" s="26">
        <v>0.1178</v>
      </c>
      <c r="D111" s="26">
        <v>0.0789</v>
      </c>
      <c r="E111" s="26">
        <v>0</v>
      </c>
      <c r="F111" s="26">
        <v>0.0389</v>
      </c>
      <c r="G111" s="26">
        <v>0</v>
      </c>
      <c r="H111" s="27">
        <v>45954</v>
      </c>
      <c r="I111" s="13" t="s">
        <v>226</v>
      </c>
    </row>
    <row r="112" ht="25.05" customHeight="1" spans="1:9">
      <c r="A112" s="13">
        <v>109</v>
      </c>
      <c r="B112" s="17" t="s">
        <v>227</v>
      </c>
      <c r="C112" s="26">
        <v>2.3779</v>
      </c>
      <c r="D112" s="26">
        <v>2.3779</v>
      </c>
      <c r="E112" s="26">
        <v>2.3325</v>
      </c>
      <c r="F112" s="26">
        <v>0</v>
      </c>
      <c r="G112" s="26">
        <v>0</v>
      </c>
      <c r="H112" s="27">
        <v>46002</v>
      </c>
      <c r="I112" s="13" t="s">
        <v>228</v>
      </c>
    </row>
    <row r="113" s="3" customFormat="1" ht="25.05" customHeight="1" spans="1:9">
      <c r="A113" s="13">
        <v>110</v>
      </c>
      <c r="B113" s="17" t="s">
        <v>229</v>
      </c>
      <c r="C113" s="22">
        <v>1.7323</v>
      </c>
      <c r="D113" s="22">
        <v>0.3428</v>
      </c>
      <c r="E113" s="22">
        <v>0.1545</v>
      </c>
      <c r="F113" s="22">
        <v>0.102</v>
      </c>
      <c r="G113" s="22">
        <v>1.2875</v>
      </c>
      <c r="H113" s="23">
        <v>45917</v>
      </c>
      <c r="I113" s="13" t="s">
        <v>230</v>
      </c>
    </row>
    <row r="114" ht="25.05" customHeight="1" spans="1:9">
      <c r="A114" s="13">
        <v>111</v>
      </c>
      <c r="B114" s="17" t="s">
        <v>231</v>
      </c>
      <c r="C114" s="26">
        <v>0.1268</v>
      </c>
      <c r="D114" s="26">
        <v>0.1268</v>
      </c>
      <c r="E114" s="26">
        <v>0</v>
      </c>
      <c r="F114" s="26">
        <v>0</v>
      </c>
      <c r="G114" s="26">
        <v>0</v>
      </c>
      <c r="H114" s="27">
        <v>45947</v>
      </c>
      <c r="I114" s="13" t="s">
        <v>232</v>
      </c>
    </row>
    <row r="115" ht="25.05" customHeight="1" spans="1:9">
      <c r="A115" s="13">
        <v>112</v>
      </c>
      <c r="B115" s="17" t="s">
        <v>233</v>
      </c>
      <c r="C115" s="26">
        <v>0.6331</v>
      </c>
      <c r="D115" s="26">
        <v>0.6331</v>
      </c>
      <c r="E115" s="26">
        <v>0</v>
      </c>
      <c r="F115" s="26">
        <v>0</v>
      </c>
      <c r="G115" s="26">
        <v>0</v>
      </c>
      <c r="H115" s="27">
        <v>45944</v>
      </c>
      <c r="I115" s="13" t="s">
        <v>234</v>
      </c>
    </row>
    <row r="116" ht="25.05" customHeight="1" spans="1:9">
      <c r="A116" s="13">
        <v>113</v>
      </c>
      <c r="B116" s="17" t="s">
        <v>235</v>
      </c>
      <c r="C116" s="26">
        <v>0.241</v>
      </c>
      <c r="D116" s="26">
        <v>0.241</v>
      </c>
      <c r="E116" s="26">
        <v>0</v>
      </c>
      <c r="F116" s="26">
        <v>0</v>
      </c>
      <c r="G116" s="26">
        <v>0</v>
      </c>
      <c r="H116" s="27">
        <v>45946</v>
      </c>
      <c r="I116" s="13" t="s">
        <v>236</v>
      </c>
    </row>
    <row r="117" ht="25.05" customHeight="1" spans="1:9">
      <c r="A117" s="13">
        <v>114</v>
      </c>
      <c r="B117" s="17" t="s">
        <v>237</v>
      </c>
      <c r="C117" s="22">
        <v>0.5452</v>
      </c>
      <c r="D117" s="22">
        <v>0.5452</v>
      </c>
      <c r="E117" s="22">
        <v>0</v>
      </c>
      <c r="F117" s="22">
        <v>0</v>
      </c>
      <c r="G117" s="22">
        <v>0</v>
      </c>
      <c r="H117" s="23">
        <v>45978</v>
      </c>
      <c r="I117" s="13" t="s">
        <v>238</v>
      </c>
    </row>
    <row r="118" ht="25.05" customHeight="1" spans="1:9">
      <c r="A118" s="13">
        <v>115</v>
      </c>
      <c r="B118" s="17" t="s">
        <v>239</v>
      </c>
      <c r="C118" s="22">
        <v>4.1627</v>
      </c>
      <c r="D118" s="22">
        <v>0.5077</v>
      </c>
      <c r="E118" s="22">
        <v>0.0482</v>
      </c>
      <c r="F118" s="22">
        <v>3.655</v>
      </c>
      <c r="G118" s="22">
        <v>0</v>
      </c>
      <c r="H118" s="23">
        <v>45968</v>
      </c>
      <c r="I118" s="13" t="s">
        <v>240</v>
      </c>
    </row>
    <row r="119" ht="25.05" customHeight="1" spans="1:9">
      <c r="A119" s="13">
        <v>116</v>
      </c>
      <c r="B119" s="17" t="s">
        <v>241</v>
      </c>
      <c r="C119" s="22">
        <v>1.1146</v>
      </c>
      <c r="D119" s="22">
        <v>0</v>
      </c>
      <c r="E119" s="22">
        <v>0</v>
      </c>
      <c r="F119" s="22">
        <v>1.1146</v>
      </c>
      <c r="G119" s="22">
        <v>0</v>
      </c>
      <c r="H119" s="23">
        <v>45968</v>
      </c>
      <c r="I119" s="13" t="s">
        <v>242</v>
      </c>
    </row>
    <row r="120" ht="25.05" customHeight="1" spans="1:9">
      <c r="A120" s="13">
        <v>117</v>
      </c>
      <c r="B120" s="17" t="s">
        <v>243</v>
      </c>
      <c r="C120" s="22">
        <v>0.332</v>
      </c>
      <c r="D120" s="22">
        <v>0.2937</v>
      </c>
      <c r="E120" s="22">
        <v>0.0132</v>
      </c>
      <c r="F120" s="22">
        <v>0.0383</v>
      </c>
      <c r="G120" s="22">
        <v>0</v>
      </c>
      <c r="H120" s="23">
        <v>45966</v>
      </c>
      <c r="I120" s="13" t="s">
        <v>244</v>
      </c>
    </row>
    <row r="121" ht="25.05" customHeight="1" spans="1:9">
      <c r="A121" s="13">
        <v>118</v>
      </c>
      <c r="B121" s="17" t="s">
        <v>245</v>
      </c>
      <c r="C121" s="22">
        <v>0.3569</v>
      </c>
      <c r="D121" s="22">
        <v>0.3569</v>
      </c>
      <c r="E121" s="22">
        <v>0</v>
      </c>
      <c r="F121" s="22">
        <v>0</v>
      </c>
      <c r="G121" s="22">
        <v>0</v>
      </c>
      <c r="H121" s="23">
        <v>45968</v>
      </c>
      <c r="I121" s="13" t="s">
        <v>246</v>
      </c>
    </row>
    <row r="122" ht="25.05" customHeight="1" spans="1:9">
      <c r="A122" s="13">
        <v>119</v>
      </c>
      <c r="B122" s="17" t="s">
        <v>247</v>
      </c>
      <c r="C122" s="22">
        <v>0.6613</v>
      </c>
      <c r="D122" s="22">
        <v>0.1104</v>
      </c>
      <c r="E122" s="22">
        <v>0</v>
      </c>
      <c r="F122" s="22">
        <v>0.5509</v>
      </c>
      <c r="G122" s="22">
        <v>0</v>
      </c>
      <c r="H122" s="23">
        <v>45976</v>
      </c>
      <c r="I122" s="13" t="s">
        <v>248</v>
      </c>
    </row>
    <row r="123" ht="26.4" customHeight="1" spans="1:9">
      <c r="A123" s="13">
        <v>120</v>
      </c>
      <c r="B123" s="17" t="s">
        <v>249</v>
      </c>
      <c r="C123" s="26">
        <v>1.101</v>
      </c>
      <c r="D123" s="26">
        <v>1.0802</v>
      </c>
      <c r="E123" s="26">
        <v>1.0343</v>
      </c>
      <c r="F123" s="26">
        <v>0.0208</v>
      </c>
      <c r="G123" s="26">
        <v>0</v>
      </c>
      <c r="H123" s="27">
        <v>45985</v>
      </c>
      <c r="I123" s="13" t="s">
        <v>250</v>
      </c>
    </row>
    <row r="124" ht="26.4" customHeight="1" spans="1:9">
      <c r="A124" s="13">
        <v>121</v>
      </c>
      <c r="B124" s="17" t="s">
        <v>251</v>
      </c>
      <c r="C124" s="26">
        <v>0.8125</v>
      </c>
      <c r="D124" s="26">
        <v>0.1205</v>
      </c>
      <c r="E124" s="26">
        <v>0.022</v>
      </c>
      <c r="F124" s="26">
        <v>0.692</v>
      </c>
      <c r="G124" s="26">
        <v>0</v>
      </c>
      <c r="H124" s="23">
        <v>45968</v>
      </c>
      <c r="I124" s="13" t="s">
        <v>252</v>
      </c>
    </row>
    <row r="125" ht="26.4" customHeight="1" spans="1:9">
      <c r="A125" s="13">
        <v>122</v>
      </c>
      <c r="B125" s="17" t="s">
        <v>253</v>
      </c>
      <c r="C125" s="26">
        <v>38.289</v>
      </c>
      <c r="D125" s="26">
        <v>34.8191</v>
      </c>
      <c r="E125" s="26">
        <v>15.6153</v>
      </c>
      <c r="F125" s="26">
        <v>3.4144</v>
      </c>
      <c r="G125" s="26">
        <v>0.0555</v>
      </c>
      <c r="H125" s="27">
        <v>45998</v>
      </c>
      <c r="I125" s="13" t="s">
        <v>254</v>
      </c>
    </row>
    <row r="126" ht="26.4" customHeight="1" spans="1:9">
      <c r="A126" s="13">
        <v>123</v>
      </c>
      <c r="B126" s="17" t="s">
        <v>255</v>
      </c>
      <c r="C126" s="26">
        <v>2.3957</v>
      </c>
      <c r="D126" s="26">
        <v>2.3957</v>
      </c>
      <c r="E126" s="26">
        <v>0.0695</v>
      </c>
      <c r="F126" s="26">
        <v>0</v>
      </c>
      <c r="G126" s="26">
        <v>0</v>
      </c>
      <c r="H126" s="27">
        <v>45980</v>
      </c>
      <c r="I126" s="13" t="s">
        <v>256</v>
      </c>
    </row>
    <row r="127" ht="26.4" customHeight="1" spans="1:9">
      <c r="A127" s="13">
        <v>124</v>
      </c>
      <c r="B127" s="17" t="s">
        <v>257</v>
      </c>
      <c r="C127" s="26">
        <v>5.8101</v>
      </c>
      <c r="D127" s="26">
        <v>4.1648</v>
      </c>
      <c r="E127" s="26">
        <v>3.8838</v>
      </c>
      <c r="F127" s="26">
        <f>0.0727+0.685</f>
        <v>0.7577</v>
      </c>
      <c r="G127" s="26">
        <v>0.8876</v>
      </c>
      <c r="H127" s="27">
        <v>45993</v>
      </c>
      <c r="I127" s="13" t="s">
        <v>258</v>
      </c>
    </row>
    <row r="128" ht="26.4" customHeight="1" spans="1:9">
      <c r="A128" s="13">
        <v>125</v>
      </c>
      <c r="B128" s="17" t="s">
        <v>259</v>
      </c>
      <c r="C128" s="26">
        <v>34.3975</v>
      </c>
      <c r="D128" s="26">
        <f>13.163+2.2138</f>
        <v>15.3768</v>
      </c>
      <c r="E128" s="26">
        <f>6.734+0.6561</f>
        <v>7.3901</v>
      </c>
      <c r="F128" s="26">
        <f>13.0421+5.6806</f>
        <v>18.7227</v>
      </c>
      <c r="G128" s="26">
        <v>0.298</v>
      </c>
      <c r="H128" s="27">
        <v>45985</v>
      </c>
      <c r="I128" s="13" t="s">
        <v>260</v>
      </c>
    </row>
    <row r="129" ht="26.4" customHeight="1" spans="1:9">
      <c r="A129" s="13">
        <v>126</v>
      </c>
      <c r="B129" s="17" t="s">
        <v>261</v>
      </c>
      <c r="C129" s="26">
        <v>27.1236</v>
      </c>
      <c r="D129" s="26">
        <v>26.4401</v>
      </c>
      <c r="E129" s="26">
        <v>8.0346</v>
      </c>
      <c r="F129" s="26">
        <v>0.6835</v>
      </c>
      <c r="G129" s="26">
        <v>0</v>
      </c>
      <c r="H129" s="27">
        <v>46002</v>
      </c>
      <c r="I129" s="13" t="s">
        <v>262</v>
      </c>
    </row>
    <row r="130" ht="26.4" customHeight="1" spans="1:9">
      <c r="A130" s="13">
        <v>127</v>
      </c>
      <c r="B130" s="17" t="s">
        <v>263</v>
      </c>
      <c r="C130" s="26">
        <v>0.2142</v>
      </c>
      <c r="D130" s="26">
        <v>0.2142</v>
      </c>
      <c r="E130" s="26">
        <v>0</v>
      </c>
      <c r="F130" s="26">
        <v>0</v>
      </c>
      <c r="G130" s="26">
        <v>0</v>
      </c>
      <c r="H130" s="27">
        <v>45978</v>
      </c>
      <c r="I130" s="13" t="s">
        <v>264</v>
      </c>
    </row>
    <row r="131" ht="26.4" customHeight="1" spans="1:9">
      <c r="A131" s="13">
        <v>128</v>
      </c>
      <c r="B131" s="17" t="s">
        <v>265</v>
      </c>
      <c r="C131" s="26">
        <v>0.2564</v>
      </c>
      <c r="D131" s="26">
        <v>0.2401</v>
      </c>
      <c r="E131" s="26">
        <v>0</v>
      </c>
      <c r="F131" s="26">
        <v>0.0163</v>
      </c>
      <c r="G131" s="26">
        <v>0</v>
      </c>
      <c r="H131" s="27">
        <v>45980</v>
      </c>
      <c r="I131" s="13" t="s">
        <v>266</v>
      </c>
    </row>
    <row r="132" ht="26.4" customHeight="1" spans="1:9">
      <c r="A132" s="13">
        <v>129</v>
      </c>
      <c r="B132" s="17" t="s">
        <v>267</v>
      </c>
      <c r="C132" s="26">
        <v>0.6838</v>
      </c>
      <c r="D132" s="26">
        <v>0.2258</v>
      </c>
      <c r="E132" s="26">
        <v>0.1365</v>
      </c>
      <c r="F132" s="26">
        <v>0.458</v>
      </c>
      <c r="G132" s="26">
        <v>0</v>
      </c>
      <c r="H132" s="27">
        <v>45982</v>
      </c>
      <c r="I132" s="13" t="s">
        <v>268</v>
      </c>
    </row>
    <row r="133" s="3" customFormat="1" ht="25.8" customHeight="1" spans="1:9">
      <c r="A133" s="13">
        <v>130</v>
      </c>
      <c r="B133" s="17" t="s">
        <v>269</v>
      </c>
      <c r="C133" s="22">
        <v>0.9241</v>
      </c>
      <c r="D133" s="22">
        <v>0.8918</v>
      </c>
      <c r="E133" s="22">
        <v>0</v>
      </c>
      <c r="F133" s="22">
        <v>0.0323</v>
      </c>
      <c r="G133" s="22">
        <v>0</v>
      </c>
      <c r="H133" s="23">
        <v>45999</v>
      </c>
      <c r="I133" s="13" t="s">
        <v>270</v>
      </c>
    </row>
    <row r="134" ht="25.8" customHeight="1" spans="1:9">
      <c r="A134" s="13">
        <v>131</v>
      </c>
      <c r="B134" s="17" t="s">
        <v>271</v>
      </c>
      <c r="C134" s="26">
        <v>2.1031</v>
      </c>
      <c r="D134" s="26">
        <v>1.9736</v>
      </c>
      <c r="E134" s="26">
        <v>0</v>
      </c>
      <c r="F134" s="26">
        <v>0.1295</v>
      </c>
      <c r="G134" s="26">
        <v>0</v>
      </c>
      <c r="H134" s="27">
        <v>46013</v>
      </c>
      <c r="I134" s="13" t="s">
        <v>272</v>
      </c>
    </row>
    <row r="135" s="3" customFormat="1" ht="26.4" customHeight="1" spans="1:9">
      <c r="A135" s="13">
        <v>132</v>
      </c>
      <c r="B135" s="17" t="s">
        <v>273</v>
      </c>
      <c r="C135" s="22">
        <v>0.241</v>
      </c>
      <c r="D135" s="22">
        <v>0.241</v>
      </c>
      <c r="E135" s="22">
        <v>0</v>
      </c>
      <c r="F135" s="22">
        <v>0</v>
      </c>
      <c r="G135" s="22">
        <v>0</v>
      </c>
      <c r="H135" s="23">
        <v>46000</v>
      </c>
      <c r="I135" s="13" t="s">
        <v>274</v>
      </c>
    </row>
    <row r="136" s="3" customFormat="1" ht="26.4" customHeight="1" spans="1:9">
      <c r="A136" s="13">
        <v>133</v>
      </c>
      <c r="B136" s="17" t="s">
        <v>275</v>
      </c>
      <c r="C136" s="22">
        <v>0.3653</v>
      </c>
      <c r="D136" s="22">
        <v>0.3288</v>
      </c>
      <c r="E136" s="22">
        <v>0.1168</v>
      </c>
      <c r="F136" s="22">
        <v>0.0365</v>
      </c>
      <c r="G136" s="22">
        <v>0</v>
      </c>
      <c r="H136" s="23">
        <v>46013</v>
      </c>
      <c r="I136" s="13" t="s">
        <v>276</v>
      </c>
    </row>
    <row r="137" ht="26.4" customHeight="1" spans="1:9">
      <c r="A137" s="13">
        <v>134</v>
      </c>
      <c r="B137" s="17" t="s">
        <v>277</v>
      </c>
      <c r="C137" s="26">
        <v>0.6662</v>
      </c>
      <c r="D137" s="26">
        <v>0.6662</v>
      </c>
      <c r="E137" s="26">
        <v>0</v>
      </c>
      <c r="F137" s="26">
        <v>0</v>
      </c>
      <c r="G137" s="26">
        <v>0</v>
      </c>
      <c r="H137" s="27">
        <v>46009</v>
      </c>
      <c r="I137" s="13" t="s">
        <v>278</v>
      </c>
    </row>
    <row r="138" s="3" customFormat="1" ht="26.4" customHeight="1" spans="1:9">
      <c r="A138" s="13">
        <v>135</v>
      </c>
      <c r="B138" s="17" t="s">
        <v>279</v>
      </c>
      <c r="C138" s="22">
        <v>1.9592</v>
      </c>
      <c r="D138" s="22">
        <v>1.2112</v>
      </c>
      <c r="E138" s="22">
        <v>0.0521</v>
      </c>
      <c r="F138" s="22">
        <v>0.748</v>
      </c>
      <c r="G138" s="22">
        <v>0</v>
      </c>
      <c r="H138" s="23">
        <v>46002</v>
      </c>
      <c r="I138" s="34" t="s">
        <v>280</v>
      </c>
    </row>
    <row r="139" ht="26.4" customHeight="1" spans="1:9">
      <c r="A139" s="13">
        <v>136</v>
      </c>
      <c r="B139" s="17" t="s">
        <v>281</v>
      </c>
      <c r="C139" s="26">
        <v>0.3974</v>
      </c>
      <c r="D139" s="26">
        <v>0.3974</v>
      </c>
      <c r="E139" s="26">
        <v>0</v>
      </c>
      <c r="F139" s="26">
        <v>0</v>
      </c>
      <c r="G139" s="26">
        <v>0</v>
      </c>
      <c r="H139" s="27">
        <v>46002</v>
      </c>
      <c r="I139" s="13" t="s">
        <v>282</v>
      </c>
    </row>
    <row r="140" ht="26.4" customHeight="1" spans="1:9">
      <c r="A140" s="13">
        <v>137</v>
      </c>
      <c r="B140" s="17" t="s">
        <v>283</v>
      </c>
      <c r="C140" s="26">
        <v>1.0863</v>
      </c>
      <c r="D140" s="26">
        <v>0.4923</v>
      </c>
      <c r="E140" s="26">
        <v>0.3085</v>
      </c>
      <c r="F140" s="26">
        <v>0.594</v>
      </c>
      <c r="G140" s="26">
        <v>0</v>
      </c>
      <c r="H140" s="27">
        <v>46015</v>
      </c>
      <c r="I140" s="13" t="s">
        <v>284</v>
      </c>
    </row>
    <row r="141" ht="26.4" customHeight="1" spans="1:9">
      <c r="A141" s="13">
        <v>138</v>
      </c>
      <c r="B141" s="17" t="s">
        <v>285</v>
      </c>
      <c r="C141" s="26">
        <v>46.4587</v>
      </c>
      <c r="D141" s="26">
        <v>46.2741</v>
      </c>
      <c r="E141" s="26">
        <v>0.1454</v>
      </c>
      <c r="F141" s="26">
        <v>0.1846</v>
      </c>
      <c r="G141" s="26">
        <v>0</v>
      </c>
      <c r="H141" s="27">
        <v>45988</v>
      </c>
      <c r="I141" s="13" t="s">
        <v>286</v>
      </c>
    </row>
    <row r="142" ht="26.4" customHeight="1" spans="1:9">
      <c r="A142" s="13">
        <v>139</v>
      </c>
      <c r="B142" s="17" t="s">
        <v>287</v>
      </c>
      <c r="C142" s="26">
        <v>3.493</v>
      </c>
      <c r="D142" s="26">
        <v>2.9202</v>
      </c>
      <c r="E142" s="26">
        <v>0.3019</v>
      </c>
      <c r="F142" s="26">
        <v>0.5728</v>
      </c>
      <c r="G142" s="26">
        <v>0</v>
      </c>
      <c r="H142" s="27">
        <v>45994</v>
      </c>
      <c r="I142" s="13" t="s">
        <v>288</v>
      </c>
    </row>
    <row r="143" s="3" customFormat="1" ht="26.4" customHeight="1" spans="1:9">
      <c r="A143" s="13">
        <v>140</v>
      </c>
      <c r="B143" s="17" t="s">
        <v>289</v>
      </c>
      <c r="C143" s="22">
        <v>1.4397</v>
      </c>
      <c r="D143" s="22">
        <v>1.4397</v>
      </c>
      <c r="E143" s="22">
        <v>0</v>
      </c>
      <c r="F143" s="22">
        <v>0</v>
      </c>
      <c r="G143" s="22">
        <v>0</v>
      </c>
      <c r="H143" s="23">
        <v>46007</v>
      </c>
      <c r="I143" s="13" t="s">
        <v>290</v>
      </c>
    </row>
    <row r="144" s="3" customFormat="1" ht="26.4" customHeight="1" spans="1:9">
      <c r="A144" s="13">
        <v>141</v>
      </c>
      <c r="B144" s="17" t="s">
        <v>291</v>
      </c>
      <c r="C144" s="22">
        <v>1.9052</v>
      </c>
      <c r="D144" s="22">
        <v>1.9052</v>
      </c>
      <c r="E144" s="22">
        <v>0</v>
      </c>
      <c r="F144" s="22">
        <v>0</v>
      </c>
      <c r="G144" s="22">
        <v>0</v>
      </c>
      <c r="H144" s="23">
        <v>46007</v>
      </c>
      <c r="I144" s="13" t="s">
        <v>292</v>
      </c>
    </row>
    <row r="145" s="3" customFormat="1" ht="26.4" customHeight="1" spans="1:9">
      <c r="A145" s="13">
        <v>142</v>
      </c>
      <c r="B145" s="17" t="s">
        <v>293</v>
      </c>
      <c r="C145" s="22">
        <v>2.2681</v>
      </c>
      <c r="D145" s="22">
        <v>2.2629</v>
      </c>
      <c r="E145" s="22">
        <v>0.1006</v>
      </c>
      <c r="F145" s="22">
        <v>0.0052</v>
      </c>
      <c r="G145" s="22">
        <v>0</v>
      </c>
      <c r="H145" s="23">
        <v>46017</v>
      </c>
      <c r="I145" s="13" t="s">
        <v>294</v>
      </c>
    </row>
    <row r="146" ht="26.4" customHeight="1" spans="1:9">
      <c r="A146" s="13">
        <v>143</v>
      </c>
      <c r="B146" s="17" t="s">
        <v>295</v>
      </c>
      <c r="C146" s="26">
        <v>27.4962</v>
      </c>
      <c r="D146" s="26">
        <v>26.0846</v>
      </c>
      <c r="E146" s="26">
        <v>1.6593</v>
      </c>
      <c r="F146" s="26">
        <v>1.4116</v>
      </c>
      <c r="G146" s="26">
        <v>0</v>
      </c>
      <c r="H146" s="27">
        <v>46013</v>
      </c>
      <c r="I146" s="13" t="s">
        <v>296</v>
      </c>
    </row>
    <row r="147" ht="26.4" customHeight="1" spans="1:9">
      <c r="A147" s="13">
        <v>144</v>
      </c>
      <c r="B147" s="17" t="s">
        <v>297</v>
      </c>
      <c r="C147" s="26">
        <v>4.8489</v>
      </c>
      <c r="D147" s="26">
        <f>0.4291+2.6095</f>
        <v>3.0386</v>
      </c>
      <c r="E147" s="26">
        <f>0.0745+1.844</f>
        <v>1.9185</v>
      </c>
      <c r="F147" s="26">
        <f>0.1187+0.2857</f>
        <v>0.4044</v>
      </c>
      <c r="G147" s="26">
        <v>1.4059</v>
      </c>
      <c r="H147" s="27">
        <v>46010</v>
      </c>
      <c r="I147" s="13" t="s">
        <v>298</v>
      </c>
    </row>
    <row r="148" s="3" customFormat="1" ht="26.4" customHeight="1" spans="1:9">
      <c r="A148" s="13">
        <v>145</v>
      </c>
      <c r="B148" s="17" t="s">
        <v>299</v>
      </c>
      <c r="C148" s="22">
        <v>1.2258</v>
      </c>
      <c r="D148" s="22">
        <v>0.5232</v>
      </c>
      <c r="E148" s="22">
        <v>0</v>
      </c>
      <c r="F148" s="22">
        <v>0.7026</v>
      </c>
      <c r="G148" s="22">
        <v>0</v>
      </c>
      <c r="H148" s="23">
        <v>46020</v>
      </c>
      <c r="I148" s="13" t="s">
        <v>300</v>
      </c>
    </row>
    <row r="149" ht="26.4" customHeight="1" spans="1:9">
      <c r="A149" s="13">
        <v>146</v>
      </c>
      <c r="B149" s="17" t="s">
        <v>301</v>
      </c>
      <c r="C149" s="26">
        <v>28.1921</v>
      </c>
      <c r="D149" s="26">
        <v>23.3384</v>
      </c>
      <c r="E149" s="26">
        <v>2.3734</v>
      </c>
      <c r="F149" s="26">
        <v>4.8537</v>
      </c>
      <c r="G149" s="26">
        <v>0</v>
      </c>
      <c r="H149" s="27">
        <v>46013</v>
      </c>
      <c r="I149" s="13" t="s">
        <v>302</v>
      </c>
    </row>
    <row r="150" ht="26.4" customHeight="1" spans="1:9">
      <c r="A150" s="13">
        <v>147</v>
      </c>
      <c r="B150" s="17" t="s">
        <v>303</v>
      </c>
      <c r="C150" s="26">
        <v>2.4668</v>
      </c>
      <c r="D150" s="26">
        <f>1.0111+0.3603</f>
        <v>1.3714</v>
      </c>
      <c r="E150" s="26">
        <f>0.0661+0.0853</f>
        <v>0.1514</v>
      </c>
      <c r="F150" s="26">
        <v>1.0954</v>
      </c>
      <c r="G150" s="26">
        <v>0</v>
      </c>
      <c r="H150" s="27">
        <v>46013</v>
      </c>
      <c r="I150" s="13" t="s">
        <v>304</v>
      </c>
    </row>
    <row r="151" ht="26.4" customHeight="1" spans="1:9">
      <c r="A151" s="13">
        <v>148</v>
      </c>
      <c r="B151" s="17" t="s">
        <v>305</v>
      </c>
      <c r="C151" s="26">
        <v>3.3342</v>
      </c>
      <c r="D151" s="26">
        <v>3.3342</v>
      </c>
      <c r="E151" s="26">
        <v>0.02266</v>
      </c>
      <c r="F151" s="26">
        <v>0</v>
      </c>
      <c r="G151" s="26">
        <v>0</v>
      </c>
      <c r="H151" s="27">
        <v>46013</v>
      </c>
      <c r="I151" s="13" t="s">
        <v>306</v>
      </c>
    </row>
    <row r="152" ht="26.4" customHeight="1" spans="1:9">
      <c r="A152" s="13">
        <v>149</v>
      </c>
      <c r="B152" s="17" t="s">
        <v>307</v>
      </c>
      <c r="C152" s="26">
        <v>2.4937</v>
      </c>
      <c r="D152" s="26">
        <v>2.4517</v>
      </c>
      <c r="E152" s="26">
        <v>0.8189</v>
      </c>
      <c r="F152" s="26">
        <v>0.042</v>
      </c>
      <c r="G152" s="26">
        <v>0</v>
      </c>
      <c r="H152" s="27">
        <v>46022</v>
      </c>
      <c r="I152" s="13" t="s">
        <v>308</v>
      </c>
    </row>
    <row r="153" ht="26.4" customHeight="1" spans="1:9">
      <c r="A153" s="13">
        <v>150</v>
      </c>
      <c r="B153" s="17" t="s">
        <v>309</v>
      </c>
      <c r="C153" s="26">
        <v>16.2064</v>
      </c>
      <c r="D153" s="26">
        <v>15.6435</v>
      </c>
      <c r="E153" s="26">
        <v>2.187</v>
      </c>
      <c r="F153" s="26">
        <v>0.5629</v>
      </c>
      <c r="G153" s="26">
        <v>0</v>
      </c>
      <c r="H153" s="27">
        <v>46022</v>
      </c>
      <c r="I153" s="13" t="s">
        <v>310</v>
      </c>
    </row>
    <row r="154" ht="25.8" customHeight="1" spans="1:9">
      <c r="A154" s="13">
        <v>151</v>
      </c>
      <c r="B154" s="17" t="s">
        <v>311</v>
      </c>
      <c r="C154" s="26">
        <v>5.3419</v>
      </c>
      <c r="D154" s="26">
        <v>5.3419</v>
      </c>
      <c r="E154" s="26">
        <v>1.1691</v>
      </c>
      <c r="F154" s="26">
        <v>0</v>
      </c>
      <c r="G154" s="26">
        <v>0</v>
      </c>
      <c r="H154" s="27">
        <v>46015</v>
      </c>
      <c r="I154" s="13" t="s">
        <v>312</v>
      </c>
    </row>
    <row r="155" ht="25.8" customHeight="1" spans="1:9">
      <c r="A155" s="13">
        <v>152</v>
      </c>
      <c r="B155" s="17" t="s">
        <v>313</v>
      </c>
      <c r="C155" s="26">
        <v>9.4231</v>
      </c>
      <c r="D155" s="26">
        <v>8.9113</v>
      </c>
      <c r="E155" s="26">
        <v>1.6105</v>
      </c>
      <c r="F155" s="26">
        <v>0.5118</v>
      </c>
      <c r="G155" s="26">
        <v>0</v>
      </c>
      <c r="H155" s="27">
        <v>46015</v>
      </c>
      <c r="I155" s="13" t="s">
        <v>314</v>
      </c>
    </row>
    <row r="156" ht="25.8" customHeight="1" spans="1:9">
      <c r="A156" s="13">
        <v>153</v>
      </c>
      <c r="B156" s="17" t="s">
        <v>315</v>
      </c>
      <c r="C156" s="26">
        <v>1.0234</v>
      </c>
      <c r="D156" s="26">
        <v>0</v>
      </c>
      <c r="E156" s="26">
        <v>0</v>
      </c>
      <c r="F156" s="26">
        <v>1.0234</v>
      </c>
      <c r="G156" s="26">
        <v>0</v>
      </c>
      <c r="H156" s="27">
        <v>46022</v>
      </c>
      <c r="I156" s="13" t="s">
        <v>316</v>
      </c>
    </row>
    <row r="157" ht="25.8" customHeight="1" spans="1:9">
      <c r="A157" s="13">
        <v>154</v>
      </c>
      <c r="B157" s="17" t="s">
        <v>317</v>
      </c>
      <c r="C157" s="26">
        <v>11.9219</v>
      </c>
      <c r="D157" s="26">
        <v>0</v>
      </c>
      <c r="E157" s="26">
        <v>0</v>
      </c>
      <c r="F157" s="26">
        <v>11.9219</v>
      </c>
      <c r="G157" s="26">
        <v>0</v>
      </c>
      <c r="H157" s="27">
        <v>46022</v>
      </c>
      <c r="I157" s="13" t="s">
        <v>318</v>
      </c>
    </row>
    <row r="158" ht="25.8" customHeight="1" spans="1:9">
      <c r="A158" s="13">
        <v>155</v>
      </c>
      <c r="B158" s="17" t="s">
        <v>319</v>
      </c>
      <c r="C158" s="26">
        <v>9.7921</v>
      </c>
      <c r="D158" s="26">
        <f>7.9316+1.5751</f>
        <v>9.5067</v>
      </c>
      <c r="E158" s="26">
        <f>1.1431+0.1507</f>
        <v>1.2938</v>
      </c>
      <c r="F158" s="26">
        <v>0.2854</v>
      </c>
      <c r="G158" s="26">
        <v>0</v>
      </c>
      <c r="H158" s="27">
        <v>46022</v>
      </c>
      <c r="I158" s="13" t="s">
        <v>320</v>
      </c>
    </row>
    <row r="159" ht="25.8" customHeight="1" spans="1:9">
      <c r="A159" s="13">
        <v>156</v>
      </c>
      <c r="B159" s="17" t="s">
        <v>321</v>
      </c>
      <c r="C159" s="26">
        <v>8.2718</v>
      </c>
      <c r="D159" s="26">
        <v>6.8692</v>
      </c>
      <c r="E159" s="26">
        <v>1.523</v>
      </c>
      <c r="F159" s="26">
        <v>1.4026</v>
      </c>
      <c r="G159" s="26">
        <v>0</v>
      </c>
      <c r="H159" s="27">
        <v>46017</v>
      </c>
      <c r="I159" s="13" t="s">
        <v>322</v>
      </c>
    </row>
    <row r="160" ht="25.8" customHeight="1" spans="1:9">
      <c r="A160" s="13">
        <v>157</v>
      </c>
      <c r="B160" s="19" t="s">
        <v>323</v>
      </c>
      <c r="C160" s="33">
        <v>3.1673</v>
      </c>
      <c r="D160" s="33">
        <v>3.1535</v>
      </c>
      <c r="E160" s="33">
        <v>0.0392</v>
      </c>
      <c r="F160" s="33">
        <v>0.0138</v>
      </c>
      <c r="G160" s="33">
        <v>0</v>
      </c>
      <c r="H160" s="27">
        <v>46022</v>
      </c>
      <c r="I160" s="30" t="s">
        <v>324</v>
      </c>
    </row>
    <row r="161" ht="25.8" customHeight="1"/>
    <row r="162" ht="25.8" customHeight="1"/>
    <row r="163" ht="25.8" customHeight="1"/>
    <row r="164" ht="25.8" customHeight="1"/>
    <row r="165" ht="25.8" customHeight="1"/>
    <row r="166" ht="25.8" customHeight="1"/>
    <row r="167" ht="25.8" customHeight="1"/>
    <row r="168" ht="25.8" customHeight="1"/>
    <row r="169" ht="25.8" customHeight="1"/>
    <row r="170" ht="25.8" customHeight="1"/>
    <row r="171" ht="25.8" customHeight="1"/>
    <row r="172" ht="25.8" customHeight="1"/>
    <row r="173" ht="25.8" customHeight="1"/>
    <row r="174" ht="25.8" customHeight="1"/>
    <row r="175" ht="25.8" customHeight="1"/>
    <row r="176" ht="25.8" customHeight="1"/>
    <row r="177" ht="25.8" customHeight="1"/>
    <row r="178" ht="25.8" customHeight="1"/>
  </sheetData>
  <autoFilter xmlns:etc="http://www.wps.cn/officeDocument/2017/etCustomData" ref="A3:I160" etc:filterBottomFollowUsedRange="0">
    <extLst/>
  </autoFilter>
  <mergeCells count="5">
    <mergeCell ref="A1:I1"/>
    <mergeCell ref="A2:A3"/>
    <mergeCell ref="B2:B3"/>
    <mergeCell ref="H2:H3"/>
    <mergeCell ref="I2:I3"/>
  </mergeCells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27">
    <cfRule type="expression" dxfId="1" priority="123">
      <formula>AND(SUMPRODUCT(IFERROR(1*(($C$1:$C$3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$C$20:$C$20&amp;"x")=(B27&amp;"x")),0))+SUMPRODUCT(IFERROR(1*(($C$21:$C$21&amp;"x")=(B27&amp;"x")),0))+SUMPRODUCT(IFERROR(1*(($C$22&amp;"x")=(B27&amp;"x")),0))+SUMPRODUCT(IFERROR(1*(($C$23:$C$24&amp;"x")=(B27&amp;"x")),0))+SUMPRODUCT(IFERROR(1*(($C$25&amp;"x")=(B27&amp;"x")),0))+SUMPRODUCT(IFERROR(1*(($C$20:$C$25&amp;"x")=(B27&amp;"x")),0))+SUMPRODUCT(IFERROR(1*(($C$26:$C$26&amp;"x")=(B27&amp;"x")),0))+SUMPRODUCT(IFERROR(1*(($C$27:$C$28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#REF!&amp;"x")=(B27&amp;"x")),0))+SUMPRODUCT(IFERROR(1*(($C$29&amp;"x")=(B27&amp;"x")),0))+SUMPRODUCT(IFERROR(1*(($C$30:$C$31&amp;"x")=(B27&amp;"x")),0))+SUMPRODUCT(IFERROR(1*(($C$32:$C$38&amp;"x")=(B27&amp;"x")),0))+SUMPRODUCT(IFERROR(1*(($C$39:$C$42&amp;"x")=(B27&amp;"x")),0))+SUMPRODUCT(IFERROR(1*(($C$43:$C$46&amp;"x")=(B27&amp;"x")),0))+SUMPRODUCT(IFERROR(1*(($C$47:$C$49&amp;"x")=(B27&amp;"x")),0))+SUMPRODUCT(IFERROR(1*(($C$50:$C$51&amp;"x")=(B27&amp;"x")),0))+SUMPRODUCT(IFERROR(1*(($C$52:$C$55&amp;"x")=(B27&amp;"x")),0))+SUMPRODUCT(IFERROR(1*(($C$56:$C$61&amp;"x")=(B27&amp;"x")),0))+SUMPRODUCT(IFERROR(1*(($C$62:$C$70&amp;"x")=(B27&amp;"x")),0))+SUMPRODUCT(IFERROR(1*(($C$71&amp;"x")=(B27&amp;"x")),0))+SUMPRODUCT(IFERROR(1*(($C$73:$C$73&amp;"x")=(B27&amp;"x")),0))+SUMPRODUCT(IFERROR(1*(($C$74&amp;"x")=(B27&amp;"x")),0))+SUMPRODUCT(IFERROR(1*(($C$75:$C$75&amp;"x")=(B27&amp;"x")),0))+SUMPRODUCT(IFERROR(1*(($C$76:$C$79&amp;"x")=(B27&amp;"x")),0))+SUMPRODUCT(IFERROR(1*(($C$80:$C$81&amp;"x")=(B27&amp;"x")),0))+SUMPRODUCT(IFERROR(1*(($C$82&amp;"x")=(B27&amp;"x")),0))+SUMPRODUCT(IFERROR(1*(($C$69&amp;"x")=(B27&amp;"x")),0))+SUMPRODUCT(IFERROR(1*(($C$83:$C$84&amp;"x")=(B27&amp;"x")),0))+SUMPRODUCT(IFERROR(1*(($C$85&amp;"x")=(B27&amp;"x")),0))+SUMPRODUCT(IFERROR(1*(($C$86:$C$87&amp;"x")=(B27&amp;"x")),0))+SUMPRODUCT(IFERROR(1*(($C$88:$C$89&amp;"x")=(B27&amp;"x")),0))+SUMPRODUCT(IFERROR(1*(($C$90&amp;"x")=(B27&amp;"x")),0))&gt;1,NOT(ISBLANK(B27)))</formula>
    </cfRule>
  </conditionalFormatting>
  <conditionalFormatting sqref="B28">
    <cfRule type="expression" dxfId="1" priority="124">
      <formula>AND(SUMPRODUCT(IFERROR(1*(($C$91&amp;"x")=(B28&amp;"x")),0))+SUMPRODUCT(IFERROR(1*(($C$92&amp;"x")=(B28&amp;"x")),0))+SUMPRODUCT(IFERROR(1*(($C$93&amp;"x")=(B28&amp;"x")),0))+SUMPRODUCT(IFERROR(1*(($C$94&amp;"x")=(B28&amp;"x")),0))+SUMPRODUCT(IFERROR(1*(($C$95&amp;"x")=(B28&amp;"x")),0))+SUMPRODUCT(IFERROR(1*(($C$96&amp;"x")=(B28&amp;"x")),0))+SUMPRODUCT(IFERROR(1*(($C$97&amp;"x")=(B28&amp;"x")),0))+SUMPRODUCT(IFERROR(1*(($C$98&amp;"x")=(B28&amp;"x")),0))+SUMPRODUCT(IFERROR(1*(($C$99&amp;"x")=(B28&amp;"x")),0))+SUMPRODUCT(IFERROR(1*(($C$100&amp;"x")=(B28&amp;"x")),0))+SUMPRODUCT(IFERROR(1*(($C$101&amp;"x")=(B28&amp;"x")),0))+SUMPRODUCT(IFERROR(1*((#REF!&amp;"x")=(B28&amp;"x")),0))+SUMPRODUCT(IFERROR(1*(($C$102&amp;"x")=(B28&amp;"x")),0))+SUMPRODUCT(IFERROR(1*(($C$103&amp;"x")=(B28&amp;"x")),0))+SUMPRODUCT(IFERROR(1*(($C$104&amp;"x")=(B28&amp;"x")),0))+SUMPRODUCT(IFERROR(1*(($C$105&amp;"x")=(B28&amp;"x")),0))+SUMPRODUCT(IFERROR(1*(($C$106&amp;"x")=(B28&amp;"x")),0))+SUMPRODUCT(IFERROR(1*(($C$107&amp;"x")=(B28&amp;"x")),0))+SUMPRODUCT(IFERROR(1*(($C$108&amp;"x")=(B28&amp;"x")),0))+SUMPRODUCT(IFERROR(1*(($C$109:$C$110&amp;"x")=(B28&amp;"x")),0))+SUMPRODUCT(IFERROR(1*(($C$111:$C$112&amp;"x")=(B28&amp;"x")),0))+SUMPRODUCT(IFERROR(1*(($C$113&amp;"x")=(B28&amp;"x")),0))+SUMPRODUCT(IFERROR(1*(($C$114&amp;"x")=(B28&amp;"x")),0))+SUMPRODUCT(IFERROR(1*(($C$115&amp;"x")=(B28&amp;"x")),0))+SUMPRODUCT(IFERROR(1*(($C$116&amp;"x")=(B28&amp;"x")),0))+SUMPRODUCT(IFERROR(1*(($C$117&amp;"x")=(B28&amp;"x")),0))+SUMPRODUCT(IFERROR(1*(($C$118&amp;"x")=(B28&amp;"x")),0))+SUMPRODUCT(IFERROR(1*(($C$119&amp;"x")=(B28&amp;"x")),0))+SUMPRODUCT(IFERROR(1*(($C$120&amp;"x")=(B28&amp;"x")),0))+SUMPRODUCT(IFERROR(1*(($C$121:$C$122&amp;"x")=(B28&amp;"x")),0))+SUMPRODUCT(IFERROR(1*((#REF!&amp;"x")=(B28&amp;"x")),0))+SUMPRODUCT(IFERROR(1*((#REF!&amp;"x")=(B28&amp;"x")),0))+SUMPRODUCT(IFERROR(1*((#REF!&amp;"x")=(B28&amp;"x")),0))+SUMPRODUCT(IFERROR(1*((#REF!&amp;"x")=(B28&amp;"x")),0))+SUMPRODUCT(IFERROR(1*((#REF!&amp;"x")=(B28&amp;"x")),0))+SUMPRODUCT(IFERROR(1*((#REF!&amp;"x")=(B28&amp;"x")),0))+SUMPRODUCT(IFERROR(1*((#REF!&amp;"x")=(B28&amp;"x")),0))+SUMPRODUCT(IFERROR(1*((#REF!&amp;"x")=(B28&amp;"x")),0))+SUMPRODUCT(IFERROR(1*(($C$123&amp;"x")=(B28&amp;"x")),0))+SUMPRODUCT(IFERROR(1*(($C$124&amp;"x")=(B28&amp;"x")),0))+SUMPRODUCT(IFERROR(1*(($C$125:$C$126&amp;"x")=(B28&amp;"x")),0))+SUMPRODUCT(IFERROR(1*(($C$127&amp;"x")=(B28&amp;"x")),0))+SUMPRODUCT(IFERROR(1*((#REF!&amp;"x")=(B28&amp;"x")),0))+SUMPRODUCT(IFERROR(1*(($C$128&amp;"x")=(B28&amp;"x")),0))+SUMPRODUCT(IFERROR(1*(($C$129&amp;"x")=(B28&amp;"x")),0))+SUMPRODUCT(IFERROR(1*(($C$130&amp;"x")=(B28&amp;"x")),0))+SUMPRODUCT(IFERROR(1*(($C$131&amp;"x")=(B28&amp;"x")),0))+SUMPRODUCT(IFERROR(1*(($C$132&amp;"x")=(B28&amp;"x")),0))+SUMPRODUCT(IFERROR(1*((#REF!&amp;"x")=(B28&amp;"x")),0))+SUMPRODUCT(IFERROR(1*((#REF!&amp;"x")=(B28&amp;"x")),0))+SUMPRODUCT(IFERROR(1*(($C$134:$C$135&amp;"x")=(B28&amp;"x")),0))+SUMPRODUCT(IFERROR(1*((#REF!&amp;"x")=(B28&amp;"x")),0))+SUMPRODUCT(IFERROR(1*(($C$136&amp;"x")=(B28&amp;"x")),0))+SUMPRODUCT(IFERROR(1*(($C$137&amp;"x")=(B28&amp;"x")),0))+SUMPRODUCT(IFERROR(1*(($C$138&amp;"x")=(B28&amp;"x")),0))+SUMPRODUCT(IFERROR(1*(($C$139&amp;"x")=(B28&amp;"x")),0))+SUMPRODUCT(IFERROR(1*(($C$140:$C$141&amp;"x")=(B28&amp;"x")),0))+SUMPRODUCT(IFERROR(1*(($C$142&amp;"x")=(B28&amp;"x")),0))+SUMPRODUCT(IFERROR(1*(($C$143&amp;"x")=(B28&amp;"x")),0))+SUMPRODUCT(IFERROR(1*(($C$144&amp;"x")=(B28&amp;"x")),0))+SUMPRODUCT(IFERROR(1*(($C$145&amp;"x")=(B28&amp;"x")),0))+SUMPRODUCT(IFERROR(1*(($C$146&amp;"x")=(B28&amp;"x")),0))+SUMPRODUCT(IFERROR(1*(($C$147:$C$150&amp;"x")=(B28&amp;"x")),0))+SUMPRODUCT(IFERROR(1*(($C$151&amp;"x")=(B28&amp;"x")),0))+SUMPRODUCT(IFERROR(1*(($C$152:$C$174&amp;"x")=(B28&amp;"x")),0))+SUMPRODUCT(IFERROR(1*(($C$165&amp;"x")=(B28&amp;"x")),0))&gt;1,NOT(ISBLANK(B28)))</formula>
    </cfRule>
  </conditionalFormatting>
  <conditionalFormatting sqref="I36">
    <cfRule type="duplicateValues" dxfId="0" priority="112"/>
  </conditionalFormatting>
  <conditionalFormatting sqref="I38">
    <cfRule type="duplicateValues" dxfId="0" priority="113"/>
  </conditionalFormatting>
  <conditionalFormatting sqref="I40">
    <cfRule type="duplicateValues" dxfId="0" priority="108"/>
  </conditionalFormatting>
  <conditionalFormatting sqref="I44">
    <cfRule type="duplicateValues" dxfId="0" priority="109"/>
  </conditionalFormatting>
  <conditionalFormatting sqref="I46">
    <cfRule type="duplicateValues" dxfId="0" priority="104"/>
  </conditionalFormatting>
  <conditionalFormatting sqref="I49">
    <cfRule type="duplicateValues" dxfId="0" priority="107"/>
  </conditionalFormatting>
  <conditionalFormatting sqref="I50">
    <cfRule type="duplicateValues" dxfId="0" priority="103"/>
  </conditionalFormatting>
  <conditionalFormatting sqref="I51">
    <cfRule type="duplicateValues" dxfId="0" priority="105"/>
  </conditionalFormatting>
  <conditionalFormatting sqref="I52">
    <cfRule type="duplicateValues" dxfId="0" priority="102"/>
  </conditionalFormatting>
  <conditionalFormatting sqref="I54">
    <cfRule type="duplicateValues" dxfId="0" priority="106"/>
  </conditionalFormatting>
  <conditionalFormatting sqref="I56">
    <cfRule type="duplicateValues" dxfId="0" priority="101"/>
  </conditionalFormatting>
  <conditionalFormatting sqref="I59">
    <cfRule type="duplicateValues" dxfId="0" priority="84"/>
  </conditionalFormatting>
  <conditionalFormatting sqref="I60">
    <cfRule type="duplicateValues" dxfId="0" priority="83"/>
  </conditionalFormatting>
  <conditionalFormatting sqref="I61">
    <cfRule type="duplicateValues" dxfId="0" priority="100"/>
  </conditionalFormatting>
  <conditionalFormatting sqref="I63">
    <cfRule type="duplicateValues" dxfId="0" priority="86"/>
  </conditionalFormatting>
  <conditionalFormatting sqref="I65">
    <cfRule type="duplicateValues" dxfId="0" priority="89"/>
  </conditionalFormatting>
  <conditionalFormatting sqref="I67">
    <cfRule type="duplicateValues" dxfId="0" priority="99"/>
  </conditionalFormatting>
  <conditionalFormatting sqref="I68">
    <cfRule type="duplicateValues" dxfId="0" priority="93"/>
  </conditionalFormatting>
  <conditionalFormatting sqref="I69">
    <cfRule type="duplicateValues" dxfId="0" priority="81"/>
  </conditionalFormatting>
  <conditionalFormatting sqref="I70">
    <cfRule type="duplicateValues" dxfId="0" priority="79"/>
  </conditionalFormatting>
  <conditionalFormatting sqref="I71">
    <cfRule type="duplicateValues" dxfId="0" priority="80"/>
  </conditionalFormatting>
  <conditionalFormatting sqref="I72">
    <cfRule type="duplicateValues" dxfId="0" priority="78"/>
  </conditionalFormatting>
  <conditionalFormatting sqref="B84"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I84">
    <cfRule type="duplicateValues" dxfId="0" priority="74"/>
  </conditionalFormatting>
  <conditionalFormatting sqref="B85">
    <cfRule type="duplicateValues" dxfId="0" priority="90"/>
    <cfRule type="duplicateValues" dxfId="0" priority="91"/>
    <cfRule type="duplicateValues" dxfId="0" priority="92"/>
  </conditionalFormatting>
  <conditionalFormatting sqref="I121">
    <cfRule type="duplicateValues" dxfId="0" priority="60"/>
  </conditionalFormatting>
  <conditionalFormatting sqref="I124">
    <cfRule type="duplicateValues" dxfId="0" priority="58"/>
  </conditionalFormatting>
  <conditionalFormatting sqref="I127">
    <cfRule type="duplicateValues" dxfId="0" priority="64"/>
  </conditionalFormatting>
  <conditionalFormatting sqref="I135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I136">
    <cfRule type="duplicateValues" dxfId="0" priority="50"/>
    <cfRule type="duplicateValues" dxfId="0" priority="51"/>
  </conditionalFormatting>
  <conditionalFormatting sqref="I138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I143">
    <cfRule type="duplicateValues" dxfId="0" priority="46"/>
    <cfRule type="duplicateValues" dxfId="0" priority="47"/>
  </conditionalFormatting>
  <conditionalFormatting sqref="I144">
    <cfRule type="duplicateValues" dxfId="0" priority="44"/>
    <cfRule type="duplicateValues" dxfId="0" priority="45"/>
  </conditionalFormatting>
  <conditionalFormatting sqref="I145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I148">
    <cfRule type="duplicateValues" dxfId="0" priority="40"/>
    <cfRule type="duplicateValues" dxfId="0" priority="41"/>
  </conditionalFormatting>
  <conditionalFormatting sqref="B4:B17">
    <cfRule type="duplicateValues" dxfId="0" priority="14"/>
    <cfRule type="duplicateValues" dxfId="0" priority="13"/>
    <cfRule type="duplicateValues" dxfId="0" priority="11"/>
  </conditionalFormatting>
  <conditionalFormatting sqref="B18:B1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1"/>
  </conditionalFormatting>
  <conditionalFormatting sqref="B20:B160">
    <cfRule type="duplicateValues" dxfId="0" priority="54"/>
    <cfRule type="duplicateValues" dxfId="0" priority="55"/>
    <cfRule type="duplicateValues" dxfId="0" priority="56"/>
  </conditionalFormatting>
  <conditionalFormatting sqref="B40:B41">
    <cfRule type="duplicateValues" dxfId="0" priority="114"/>
    <cfRule type="duplicateValues" dxfId="0" priority="115"/>
    <cfRule type="duplicateValues" dxfId="0" priority="116"/>
  </conditionalFormatting>
  <conditionalFormatting sqref="B117:B122">
    <cfRule type="duplicateValues" dxfId="2" priority="66"/>
    <cfRule type="duplicateValues" dxfId="2" priority="67"/>
    <cfRule type="duplicateValues" dxfId="2" priority="69"/>
    <cfRule type="duplicateValues" dxfId="2" priority="71"/>
    <cfRule type="duplicateValues" dxfId="2" priority="72"/>
    <cfRule type="duplicateValues" dxfId="2" priority="73"/>
  </conditionalFormatting>
  <conditionalFormatting sqref="B161:B1048576">
    <cfRule type="duplicateValues" dxfId="0" priority="2710"/>
  </conditionalFormatting>
  <conditionalFormatting sqref="I4:I17">
    <cfRule type="duplicateValues" dxfId="0" priority="10"/>
  </conditionalFormatting>
  <conditionalFormatting sqref="I18:I19">
    <cfRule type="duplicateValues" dxfId="0" priority="7"/>
    <cfRule type="duplicateValues" dxfId="0" priority="2"/>
  </conditionalFormatting>
  <conditionalFormatting sqref="I73:I74">
    <cfRule type="duplicateValues" dxfId="0" priority="77"/>
  </conditionalFormatting>
  <conditionalFormatting sqref="I78:I80">
    <cfRule type="duplicateValues" dxfId="0" priority="75"/>
  </conditionalFormatting>
  <conditionalFormatting sqref="I2:I3 B2:B3 I161:I1048576 B161:B1048576">
    <cfRule type="duplicateValues" dxfId="0" priority="2748"/>
    <cfRule type="duplicateValues" dxfId="0" priority="2796"/>
    <cfRule type="duplicateValues" dxfId="0" priority="2811"/>
  </conditionalFormatting>
  <conditionalFormatting sqref="B2:B3 B161:B1048576">
    <cfRule type="duplicateValues" dxfId="0" priority="2700"/>
    <cfRule type="duplicateValues" dxfId="0" priority="2719"/>
    <cfRule type="duplicateValues" dxfId="0" priority="2720"/>
    <cfRule type="duplicateValues" dxfId="0" priority="2739"/>
    <cfRule type="duplicateValues" dxfId="0" priority="2768"/>
    <cfRule type="duplicateValues" dxfId="0" priority="2775"/>
    <cfRule type="duplicateValues" dxfId="0" priority="2776"/>
    <cfRule type="duplicateValues" dxfId="0" priority="2837"/>
    <cfRule type="duplicateValues" dxfId="0" priority="2848"/>
    <cfRule type="duplicateValues" dxfId="0" priority="2849"/>
    <cfRule type="duplicateValues" dxfId="0" priority="2854"/>
  </conditionalFormatting>
  <conditionalFormatting sqref="B2:B3 I2:I3 I161:I1048576 B161:B1048576">
    <cfRule type="duplicateValues" dxfId="0" priority="2825"/>
  </conditionalFormatting>
  <conditionalFormatting sqref="I2:I3 I20:I1048576">
    <cfRule type="duplicateValues" dxfId="0" priority="15"/>
  </conditionalFormatting>
  <conditionalFormatting sqref="I2:I3 I161:I1048576">
    <cfRule type="duplicateValues" dxfId="0" priority="125"/>
    <cfRule type="duplicateValues" dxfId="0" priority="2687"/>
    <cfRule type="duplicateValues" dxfId="0" priority="2785"/>
    <cfRule type="duplicateValues" dxfId="0" priority="2841"/>
    <cfRule type="duplicateValues" dxfId="0" priority="2845"/>
  </conditionalFormatting>
  <conditionalFormatting sqref="B12:B17 B4:B9">
    <cfRule type="duplicateValues" dxfId="0" priority="12"/>
  </conditionalFormatting>
  <conditionalFormatting sqref="B29:B39 B20:B26 B77:B83 B134:B160 B123:B132 B42:B75 B85:B116">
    <cfRule type="duplicateValues" dxfId="0" priority="119"/>
    <cfRule type="duplicateValues" dxfId="0" priority="121"/>
    <cfRule type="duplicateValues" dxfId="0" priority="122"/>
  </conditionalFormatting>
  <conditionalFormatting sqref="B20:B39 B77:B83 B134:B160 B42:B75 B85:B116 B123:B132">
    <cfRule type="duplicateValues" dxfId="0" priority="117"/>
  </conditionalFormatting>
  <conditionalFormatting sqref="B20:B75 B77:B83 B134:B160 B85:B116 B123:B132">
    <cfRule type="duplicateValues" dxfId="0" priority="110"/>
  </conditionalFormatting>
  <conditionalFormatting sqref="B20:B116 B123:B132 B134:B160">
    <cfRule type="duplicateValues" dxfId="0" priority="87"/>
    <cfRule type="duplicateValues" dxfId="0" priority="94"/>
  </conditionalFormatting>
  <conditionalFormatting sqref="B20:B132 B134:B160">
    <cfRule type="duplicateValues" dxfId="0" priority="65"/>
  </conditionalFormatting>
  <conditionalFormatting sqref="B20:B75 I20:I36 B134:B160 B123:B132 B77:B83 B85:B116 I61:I62 I128:I132 I149:I160 I146:I147 I139:I142 I137 I123 I134 I66:I69 I38:I58 I73:I116 I125:I126 I64 I71">
    <cfRule type="duplicateValues" dxfId="0" priority="111"/>
  </conditionalFormatting>
  <conditionalFormatting sqref="B20:B116 I20:I58 B134:B160 B123:B132 I71 I128:I132 I149:I160 I146:I147 I139:I142 I137 I123 I134 I125:I126 I73:I116 I61:I69">
    <cfRule type="duplicateValues" dxfId="0" priority="85"/>
  </conditionalFormatting>
  <conditionalFormatting sqref="B20:B116 I20:I69 B134:B160 B123:B132 I125:I126 I128:I132 I149:I160 I146:I147 I139:I142 I137 I123 I134 I71 I73:I116">
    <cfRule type="duplicateValues" dxfId="0" priority="82"/>
  </conditionalFormatting>
  <conditionalFormatting sqref="B20:B116 I20:I116 B134:B160 B123:B132 I128:I132 I149:I160 I146:I147 I139:I142 I137 I123 I134 I125:I126">
    <cfRule type="duplicateValues" dxfId="0" priority="76"/>
  </conditionalFormatting>
  <conditionalFormatting sqref="I20:I35 I128:I132 I149:I160 I146:I147 I139:I142 I137 I134 I73:I116 I125:I126 I71 I66:I69 I61:I62 I64 I39:I58 I123">
    <cfRule type="duplicateValues" dxfId="0" priority="118"/>
  </conditionalFormatting>
  <conditionalFormatting sqref="I20:I58 I128:I132 I149:I160 I146:I147 I139:I142 I137 I134 I73:I116 I125:I126 I71 I64:I69 I61:I62 I123">
    <cfRule type="duplicateValues" dxfId="0" priority="88"/>
  </conditionalFormatting>
  <conditionalFormatting sqref="I20:I123 I149:I160 I146:I147 I139:I142 I137 I125:I134">
    <cfRule type="duplicateValues" dxfId="0" priority="59"/>
  </conditionalFormatting>
  <conditionalFormatting sqref="I20:I134 I149:I160 I146:I147 I139:I142 I137">
    <cfRule type="duplicateValues" dxfId="0" priority="57"/>
  </conditionalFormatting>
  <conditionalFormatting sqref="B29:B39 B77:B83 B134:B160 B42:B75 B85:B116 B123:B132">
    <cfRule type="duplicateValues" dxfId="0" priority="120"/>
  </conditionalFormatting>
  <conditionalFormatting sqref="B117:B122 I117:I120 I122">
    <cfRule type="duplicateValues" dxfId="2" priority="68"/>
  </conditionalFormatting>
  <conditionalFormatting sqref="I117:I120 I122">
    <cfRule type="duplicateValues" dxfId="2" priority="70"/>
  </conditionalFormatting>
  <pageMargins left="0.7" right="0.7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LTGG</cp:lastModifiedBy>
  <dcterms:created xsi:type="dcterms:W3CDTF">2015-06-05T18:19:00Z</dcterms:created>
  <dcterms:modified xsi:type="dcterms:W3CDTF">2026-02-24T09:25:40Z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B0D939B105504C44B024C13B32B9874F_13</vt:lpwstr>
  </property>
  <property fmtid="{D5CDD505-2E9C-101B-9397-08002B2CF9AE}" pid="3" name="KSOProductBuildVer">
    <vt:lpwstr>2052-12.8.2.21195</vt:lpwstr>
  </property>
</Properties>
</file>