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6" r:id="rId1"/>
    <sheet name="表1 2022年全市限额及余额" sheetId="1" r:id="rId2"/>
    <sheet name="表2 2023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<sst xmlns="http://schemas.openxmlformats.org/spreadsheetml/2006/main" count="155" uniqueCount="91">
  <si>
    <t>咸宁市2023年3月地方政府债务相关情况表</t>
  </si>
  <si>
    <t>表1</t>
  </si>
  <si>
    <t>咸宁市2022年地方政府债务限额及余额情况表</t>
  </si>
  <si>
    <t>表2</t>
  </si>
  <si>
    <t>咸宁市2023年地方政府债务限额及余额情况表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</si>
  <si>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</si>
  <si>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</si>
  <si>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</si>
  <si>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</si>
  <si>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</si>
  <si>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</si>
  <si>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</si>
  <si>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</si>
  <si>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2022年债务限额</t>
  </si>
  <si>
    <t>2022年债务余额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</si>
  <si>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</si>
  <si>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</si>
  <si>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</si>
  <si>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</si>
  <si>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</si>
  <si>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</si>
  <si>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</si>
  <si>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</si>
  <si>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</si>
  <si>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</si>
  <si>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</si>
  <si>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</si>
  <si>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</si>
  <si>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</si>
  <si>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</si>
  <si>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</si>
  <si>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</si>
  <si>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</si>
  <si>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</si>
  <si>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2023年债务限额</t>
  </si>
  <si>
    <t>2023年债务余额(3月）</t>
  </si>
  <si>
    <r>
      <rPr>
        <sz val="11"/>
        <rFont val="SimSun"/>
        <charset val="134"/>
      </rPr>
      <t>备注：2023年债务限额根据《关于核定2022年地方政府债务限额的通知》鄂财债发</t>
    </r>
    <r>
      <rPr>
        <sz val="11"/>
        <rFont val="仿宋_GB2312"/>
        <charset val="134"/>
      </rPr>
      <t>〔</t>
    </r>
    <r>
      <rPr>
        <sz val="11"/>
        <rFont val="SimSun"/>
        <charset val="134"/>
      </rPr>
      <t>2022</t>
    </r>
    <r>
      <rPr>
        <sz val="11"/>
        <rFont val="仿宋_GB2312"/>
        <charset val="134"/>
      </rPr>
      <t>〕</t>
    </r>
    <r>
      <rPr>
        <sz val="11"/>
        <rFont val="SimSun"/>
        <charset val="134"/>
      </rPr>
      <t>69号文件（2022年12月30日），以及《关于提前下达2023年部分新增债务限额的通知》鄂财债发〔2022〕55号文件（2022年11月28日）确定。</t>
    </r>
  </si>
  <si>
    <t>项    目</t>
  </si>
  <si>
    <t>预算数</t>
  </si>
  <si>
    <t>执行数</t>
  </si>
  <si>
    <t>一、2021年末地方政府一般债务余额</t>
  </si>
  <si>
    <t>二、2022年末地方政府一般债务限额</t>
  </si>
  <si>
    <t>三、2022年地方政府一般债务发行额</t>
  </si>
  <si>
    <t>四、2022年地方政府一般债务还本额</t>
  </si>
  <si>
    <t>五、2022年末地方政府一般债务余额</t>
  </si>
  <si>
    <t>六、2023年地方政府一般债务限额</t>
  </si>
  <si>
    <t>七、2023年地方政府一般债券发行金额</t>
  </si>
  <si>
    <t xml:space="preserve">   其中：再融资债券</t>
  </si>
  <si>
    <t xml:space="preserve">        新增债券</t>
  </si>
  <si>
    <t>八、2023年地方政府一般债务余额</t>
  </si>
  <si>
    <t>截至3月底</t>
  </si>
  <si>
    <t>一、2021年末地方政府专项债务余额</t>
  </si>
  <si>
    <t>二、2022年末地方政府专项债务限额</t>
  </si>
  <si>
    <t>三、2022年地方政府专项债券发行额</t>
  </si>
  <si>
    <t>调整预算时尚有1.44亿元新增专项债券未发行</t>
  </si>
  <si>
    <t>四、2022年地方政府专项债务还本额</t>
  </si>
  <si>
    <t>五、2022年末地方政府专项债务余额</t>
  </si>
  <si>
    <t>六、2023年地方政府专项债务限额</t>
  </si>
  <si>
    <t>七、2023年地方政府专项债券发行金额</t>
  </si>
  <si>
    <t>八、2023年地方政府专项债务余额</t>
  </si>
  <si>
    <t>公式</t>
  </si>
  <si>
    <t>全市</t>
  </si>
  <si>
    <t>一、2022年发行执行数</t>
  </si>
  <si>
    <t>A=B+D</t>
  </si>
  <si>
    <t>（一）一般债券</t>
  </si>
  <si>
    <t>（二）专项债券</t>
  </si>
  <si>
    <t>D</t>
  </si>
  <si>
    <t>二、2022年还本执行数</t>
  </si>
  <si>
    <t>F=G+H</t>
  </si>
  <si>
    <t>G</t>
  </si>
  <si>
    <t>H</t>
  </si>
  <si>
    <t>三、2022年付息执行数</t>
  </si>
  <si>
    <t>I=J+K</t>
  </si>
  <si>
    <t>J</t>
  </si>
  <si>
    <t>K</t>
  </si>
  <si>
    <t>四、2023年还本预计数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</si>
  <si>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</si>
  <si>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</si>
  <si>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</si>
  <si>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</si>
  <si>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</si>
  <si>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</si>
  <si>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</si>
  <si>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</si>
  <si>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</si>
  <si>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</si>
  <si>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五、2023年付息预计数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</si>
  <si>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</si>
  <si>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</si>
  <si>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</si>
  <si>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注：本表反映本地区和本级上一年度地方政府债券（含再融资债券）发行及还本付息执行数、本年度地方政府债券还本付息预计数。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</si>
</sst>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tabSelected="1" workbookViewId="0">
      <selection activeCell="B4" sqref="B4"/>
    </sheetView>
  </sheetViews>
  <sheetFormatPr defaultColWidth="9" defaultRowHeight="13.5"/>
  <cols>
    <col min="1" max="1" width="13" customWidth="1"/>
  </cols>
  <sheetData>
    <row r="3" ht="45" customHeight="1" spans="2:12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75" customHeight="1" spans="3:3">
      <c r="C4" s="42"/>
    </row>
    <row r="5" ht="40" customHeight="1" spans="4:5">
      <c r="D5" s="43" t="s">
        <v>1</v>
      </c>
      <c r="E5" s="43" t="s">
        <v>2</v>
      </c>
    </row>
    <row r="6" ht="40" customHeight="1" spans="4:5">
      <c r="D6" s="43" t="s">
        <v>3</v>
      </c>
      <c r="E6" s="43" t="s">
        <v>4</v>
      </c>
    </row>
    <row r="7" ht="40" customHeight="1" spans="4:5">
      <c r="D7" s="43" t="s">
        <v>5</v>
      </c>
      <c r="E7" s="43" t="s">
        <v>6</v>
      </c>
    </row>
    <row r="8" ht="40" customHeight="1" spans="4:5">
      <c r="D8" s="43" t="s">
        <v>7</v>
      </c>
      <c r="E8" s="43" t="s">
        <v>8</v>
      </c>
    </row>
    <row r="9" ht="40" customHeight="1" spans="4:5">
      <c r="D9" s="43" t="s">
        <v>9</v>
      </c>
      <c r="E9" s="43" t="s">
        <v>10</v>
      </c>
    </row>
    <row r="10" ht="20.25" spans="4:5">
      <c r="D10" s="43"/>
      <c r="E10" s="43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9" defaultRowHeight="13.5" outlineLevelCol="7"/>
  <cols>
    <col min="1" max="1" width="21" customWidth="1"/>
    <col min="2" max="7" width="15.2583333333333" customWidth="1"/>
    <col min="8" max="8" width="16.125" customWidth="1"/>
  </cols>
  <sheetData>
    <row r="1" ht="31.5" customHeight="1" spans="1:1">
      <c r="A1" s="37" t="s">
        <v>1</v>
      </c>
    </row>
    <row r="2" ht="43.5" customHeight="1" spans="1:8">
      <c r="A2" s="38" t="s">
        <v>2</v>
      </c>
      <c r="B2" s="38"/>
      <c r="C2" s="38"/>
      <c r="D2" s="38"/>
      <c r="E2" s="38"/>
      <c r="F2" s="38"/>
      <c r="G2" s="38"/>
      <c r="H2" s="38"/>
    </row>
    <row r="3" ht="25.5" customHeight="1" spans="1:8">
      <c r="A3" s="39"/>
      <c r="B3" s="39"/>
      <c r="G3" s="40" t="s">
        <v>11</v>
      </c>
      <c r="H3" s="40"/>
    </row>
    <row r="4" s="35" customFormat="1" ht="34.5" customHeight="1" spans="1:8">
      <c r="A4" s="7" t="s">
        <v>12</v>
      </c>
      <c r="B4" s="7" t="s">
        <v>13</v>
      </c>
      <c r="C4" s="7"/>
      <c r="D4" s="7"/>
      <c r="E4" s="7" t="s">
        <v>14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36" customFormat="1" ht="34.5" customHeight="1" spans="1:8">
      <c r="A7" s="7" t="s">
        <v>25</v>
      </c>
      <c r="B7" s="11">
        <f t="shared" ref="B7:B14" si="0">SUM(C7:D7)</f>
        <v>392.9079</v>
      </c>
      <c r="C7" s="11">
        <f t="shared" ref="C7:G7" si="1">SUM(C8:C14)</f>
        <v>188.6145</v>
      </c>
      <c r="D7" s="11">
        <f t="shared" si="1"/>
        <v>204.2934</v>
      </c>
      <c r="E7" s="32">
        <f>SUM(F7:G7)</f>
        <v>366.0814167316</v>
      </c>
      <c r="F7" s="11">
        <f t="shared" si="1"/>
        <v>164.5886167316</v>
      </c>
      <c r="G7" s="11">
        <f t="shared" si="1"/>
        <v>201.4928</v>
      </c>
      <c r="H7" s="33"/>
    </row>
    <row r="8" ht="34.5" customHeight="1" spans="1:8">
      <c r="A8" s="10" t="s">
        <v>26</v>
      </c>
      <c r="B8" s="22">
        <f t="shared" si="0"/>
        <v>94.9123</v>
      </c>
      <c r="C8" s="22">
        <v>37.2768</v>
      </c>
      <c r="D8" s="22">
        <v>57.6355</v>
      </c>
      <c r="E8" s="22">
        <f t="shared" ref="E8:E14" si="2">F8+G8</f>
        <v>90.4334461401</v>
      </c>
      <c r="F8" s="22">
        <v>33.4515461401</v>
      </c>
      <c r="G8" s="22">
        <v>56.9819</v>
      </c>
      <c r="H8" s="34"/>
    </row>
    <row r="9" ht="34.5" customHeight="1" spans="1:8">
      <c r="A9" s="10" t="s">
        <v>27</v>
      </c>
      <c r="B9" s="22">
        <f t="shared" si="0"/>
        <v>47.4311</v>
      </c>
      <c r="C9" s="22">
        <v>23.0867</v>
      </c>
      <c r="D9" s="22">
        <v>24.3444</v>
      </c>
      <c r="E9" s="22">
        <f t="shared" si="2"/>
        <v>45.3288267106</v>
      </c>
      <c r="F9" s="22">
        <v>20.9844267106</v>
      </c>
      <c r="G9" s="22">
        <v>24.3444</v>
      </c>
      <c r="H9" s="34"/>
    </row>
    <row r="10" ht="34.5" customHeight="1" spans="1:8">
      <c r="A10" s="10" t="s">
        <v>28</v>
      </c>
      <c r="B10" s="22">
        <f t="shared" si="0"/>
        <v>51.0163</v>
      </c>
      <c r="C10" s="22">
        <v>19.442</v>
      </c>
      <c r="D10" s="22">
        <v>31.5743</v>
      </c>
      <c r="E10" s="22">
        <f t="shared" si="2"/>
        <v>45.8151</v>
      </c>
      <c r="F10" s="22">
        <v>16.3878</v>
      </c>
      <c r="G10" s="22">
        <v>29.4273</v>
      </c>
      <c r="H10" s="34"/>
    </row>
    <row r="11" ht="34.5" customHeight="1" spans="1:8">
      <c r="A11" s="10" t="s">
        <v>29</v>
      </c>
      <c r="B11" s="22">
        <f t="shared" si="0"/>
        <v>75.8763</v>
      </c>
      <c r="C11" s="22">
        <v>36.2907</v>
      </c>
      <c r="D11" s="22">
        <v>39.5856</v>
      </c>
      <c r="E11" s="22">
        <f t="shared" si="2"/>
        <v>70.7338864685</v>
      </c>
      <c r="F11" s="22">
        <v>31.1482864685</v>
      </c>
      <c r="G11" s="22">
        <v>39.5856</v>
      </c>
      <c r="H11" s="34"/>
    </row>
    <row r="12" ht="34.5" customHeight="1" spans="1:8">
      <c r="A12" s="10" t="s">
        <v>30</v>
      </c>
      <c r="B12" s="22">
        <f t="shared" si="0"/>
        <v>44.1933</v>
      </c>
      <c r="C12" s="22">
        <v>24.4002</v>
      </c>
      <c r="D12" s="22">
        <v>19.7931</v>
      </c>
      <c r="E12" s="22">
        <f t="shared" si="2"/>
        <v>40.6198</v>
      </c>
      <c r="F12" s="22">
        <v>20.8267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37.7769</v>
      </c>
      <c r="C13" s="22">
        <v>24.1857</v>
      </c>
      <c r="D13" s="22">
        <v>13.5912</v>
      </c>
      <c r="E13" s="22">
        <f t="shared" si="2"/>
        <v>34.2631085456</v>
      </c>
      <c r="F13" s="22">
        <v>20.6719085456</v>
      </c>
      <c r="G13" s="22">
        <v>13.5912</v>
      </c>
      <c r="H13" s="34"/>
    </row>
    <row r="14" ht="34.5" customHeight="1" spans="1:8">
      <c r="A14" s="10" t="s">
        <v>32</v>
      </c>
      <c r="B14" s="22">
        <f t="shared" si="0"/>
        <v>41.7017</v>
      </c>
      <c r="C14" s="22">
        <v>23.9324</v>
      </c>
      <c r="D14" s="22">
        <v>17.7693</v>
      </c>
      <c r="E14" s="22">
        <f t="shared" si="2"/>
        <v>38.8872488668</v>
      </c>
      <c r="F14" s="22">
        <v>21.1179488668</v>
      </c>
      <c r="G14" s="22">
        <v>17.7693</v>
      </c>
      <c r="H14" s="34"/>
    </row>
    <row r="15" ht="18" customHeight="1" spans="1:7">
      <c r="A15" s="39" t="s">
        <v>33</v>
      </c>
      <c r="B15" s="39"/>
      <c r="C15" s="39"/>
      <c r="D15" s="39"/>
      <c r="E15" s="39"/>
      <c r="F15" s="39"/>
      <c r="G15" s="39"/>
    </row>
    <row r="16" ht="18" customHeight="1" spans="1:7">
      <c r="A16" s="39"/>
      <c r="B16" s="39"/>
      <c r="C16" s="39"/>
      <c r="D16" s="39"/>
      <c r="E16" s="39"/>
      <c r="F16" s="39"/>
      <c r="G16" s="39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19.875" style="27" customWidth="1"/>
    <col min="2" max="7" width="15.2583333333333" style="27" customWidth="1"/>
    <col min="8" max="8" width="20.875" style="27" customWidth="1"/>
    <col min="9" max="10" width="9" style="27"/>
    <col min="11" max="12" width="10.375" style="27"/>
    <col min="13" max="16384" width="9" style="27"/>
  </cols>
  <sheetData>
    <row r="1" ht="31.5" customHeight="1" spans="1:1">
      <c r="A1" s="20" t="s">
        <v>3</v>
      </c>
    </row>
    <row r="2" ht="43.5" customHeight="1" spans="1:8">
      <c r="A2" s="5" t="s">
        <v>4</v>
      </c>
      <c r="B2" s="5"/>
      <c r="C2" s="5"/>
      <c r="D2" s="5"/>
      <c r="E2" s="5"/>
      <c r="F2" s="5"/>
      <c r="G2" s="5"/>
      <c r="H2" s="5"/>
    </row>
    <row r="3" ht="25.5" customHeight="1" spans="1:8">
      <c r="A3" s="19"/>
      <c r="B3" s="19"/>
      <c r="G3" s="28" t="s">
        <v>11</v>
      </c>
      <c r="H3" s="28"/>
    </row>
    <row r="4" s="25" customFormat="1" ht="34.5" customHeight="1" spans="1:8">
      <c r="A4" s="7" t="s">
        <v>12</v>
      </c>
      <c r="B4" s="7" t="s">
        <v>34</v>
      </c>
      <c r="C4" s="7"/>
      <c r="D4" s="7"/>
      <c r="E4" s="7" t="s">
        <v>35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26" customFormat="1" ht="34.5" customHeight="1" spans="1:8">
      <c r="A7" s="7" t="s">
        <v>25</v>
      </c>
      <c r="B7" s="11">
        <f>SUM(C7:D7)</f>
        <v>429.647</v>
      </c>
      <c r="C7" s="11">
        <f>SUM(C8:C14)</f>
        <v>199.3033</v>
      </c>
      <c r="D7" s="11">
        <f>SUM(D8:D14)</f>
        <v>230.3437</v>
      </c>
      <c r="E7" s="32">
        <f>SUM(F7:G7)</f>
        <v>392.4025191318</v>
      </c>
      <c r="F7" s="11">
        <f>SUM(F8:F14)</f>
        <v>175.2697191318</v>
      </c>
      <c r="G7" s="11">
        <f>SUM(G8:G14)</f>
        <v>217.1328</v>
      </c>
      <c r="H7" s="33"/>
    </row>
    <row r="8" s="27" customFormat="1" ht="34.5" customHeight="1" spans="1:8">
      <c r="A8" s="10" t="s">
        <v>26</v>
      </c>
      <c r="B8" s="22">
        <f>SUM(C8:D8)</f>
        <v>99.3126</v>
      </c>
      <c r="C8" s="22">
        <v>38.5016</v>
      </c>
      <c r="D8" s="22">
        <v>60.811</v>
      </c>
      <c r="E8" s="22">
        <f>F8+G8</f>
        <v>94.9582461401</v>
      </c>
      <c r="F8" s="22">
        <v>34.6763461401</v>
      </c>
      <c r="G8" s="22">
        <v>60.2819</v>
      </c>
      <c r="H8" s="34"/>
    </row>
    <row r="9" s="27" customFormat="1" ht="34.5" customHeight="1" spans="1:8">
      <c r="A9" s="10" t="s">
        <v>27</v>
      </c>
      <c r="B9" s="22">
        <f t="shared" ref="B9:B14" si="0">SUM(C9:D9)</f>
        <v>53.0637</v>
      </c>
      <c r="C9" s="22">
        <v>24.409</v>
      </c>
      <c r="D9" s="22">
        <v>28.6547</v>
      </c>
      <c r="E9" s="22">
        <f t="shared" ref="E9:E14" si="1">F9+G9</f>
        <v>47.2411267106</v>
      </c>
      <c r="F9" s="22">
        <v>22.3067267106</v>
      </c>
      <c r="G9" s="22">
        <v>24.9344</v>
      </c>
      <c r="H9" s="34"/>
    </row>
    <row r="10" s="27" customFormat="1" ht="34.5" customHeight="1" spans="1:8">
      <c r="A10" s="10" t="s">
        <v>28</v>
      </c>
      <c r="B10" s="22">
        <f t="shared" si="0"/>
        <v>59.8113</v>
      </c>
      <c r="C10" s="22">
        <v>20.9973</v>
      </c>
      <c r="D10" s="22">
        <v>38.814</v>
      </c>
      <c r="E10" s="22">
        <f t="shared" si="1"/>
        <v>50.0704</v>
      </c>
      <c r="F10" s="22">
        <v>17.9431</v>
      </c>
      <c r="G10" s="22">
        <v>32.1273</v>
      </c>
      <c r="H10" s="34"/>
    </row>
    <row r="11" s="27" customFormat="1" ht="34.5" customHeight="1" spans="1:8">
      <c r="A11" s="10" t="s">
        <v>29</v>
      </c>
      <c r="B11" s="22">
        <f t="shared" si="0"/>
        <v>83.6224</v>
      </c>
      <c r="C11" s="22">
        <v>38.4277</v>
      </c>
      <c r="D11" s="22">
        <v>45.1947</v>
      </c>
      <c r="E11" s="22">
        <f t="shared" si="1"/>
        <v>80.7631888687</v>
      </c>
      <c r="F11" s="22">
        <v>33.2775888687</v>
      </c>
      <c r="G11" s="22">
        <v>47.4856</v>
      </c>
      <c r="H11" s="34"/>
    </row>
    <row r="12" ht="34.5" customHeight="1" spans="1:8">
      <c r="A12" s="10" t="s">
        <v>30</v>
      </c>
      <c r="B12" s="22">
        <f t="shared" si="0"/>
        <v>47.9057</v>
      </c>
      <c r="C12" s="22">
        <v>25.9039</v>
      </c>
      <c r="D12" s="22">
        <v>22.0018</v>
      </c>
      <c r="E12" s="22">
        <f t="shared" si="1"/>
        <v>42.1235</v>
      </c>
      <c r="F12" s="22">
        <v>22.3304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41.0791</v>
      </c>
      <c r="C13" s="22">
        <v>25.8106</v>
      </c>
      <c r="D13" s="22">
        <v>15.2685</v>
      </c>
      <c r="E13" s="22">
        <f t="shared" si="1"/>
        <v>36.0480085456</v>
      </c>
      <c r="F13" s="22">
        <v>22.2968085456</v>
      </c>
      <c r="G13" s="22">
        <v>13.7512</v>
      </c>
      <c r="H13" s="34"/>
    </row>
    <row r="14" s="27" customFormat="1" ht="34.5" customHeight="1" spans="1:8">
      <c r="A14" s="10" t="s">
        <v>32</v>
      </c>
      <c r="B14" s="22">
        <f t="shared" si="0"/>
        <v>44.8522</v>
      </c>
      <c r="C14" s="22">
        <v>25.2532</v>
      </c>
      <c r="D14" s="22">
        <v>19.599</v>
      </c>
      <c r="E14" s="22">
        <f t="shared" si="1"/>
        <v>41.1980488668</v>
      </c>
      <c r="F14" s="22">
        <v>22.4387488668</v>
      </c>
      <c r="G14" s="22">
        <v>18.7593</v>
      </c>
      <c r="H14" s="34"/>
    </row>
    <row r="15" ht="36" customHeight="1" spans="1:8">
      <c r="A15" s="4" t="s">
        <v>36</v>
      </c>
      <c r="B15" s="4"/>
      <c r="C15" s="4"/>
      <c r="D15" s="4"/>
      <c r="E15" s="4"/>
      <c r="F15" s="4"/>
      <c r="G15" s="4"/>
      <c r="H15" s="4"/>
    </row>
    <row r="16" ht="18" customHeight="1" spans="1:7">
      <c r="A16" s="19"/>
      <c r="B16" s="19"/>
      <c r="C16" s="19"/>
      <c r="D16" s="19"/>
      <c r="E16" s="19"/>
      <c r="F16" s="19"/>
      <c r="G16" s="19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2" workbookViewId="0">
      <selection activeCell="A22" sqref="A22:B26"/>
    </sheetView>
  </sheetViews>
  <sheetFormatPr defaultColWidth="9" defaultRowHeight="13.5" outlineLevelCol="3"/>
  <cols>
    <col min="1" max="1" width="60.7583333333333" style="3" customWidth="1"/>
    <col min="2" max="4" width="22.125" style="3" customWidth="1"/>
    <col min="5" max="5" width="10" style="3"/>
    <col min="6" max="16384" width="9" style="3"/>
  </cols>
  <sheetData>
    <row r="1" ht="36" customHeight="1" spans="1:1">
      <c r="A1" s="20" t="s">
        <v>5</v>
      </c>
    </row>
    <row r="2" ht="36" customHeight="1" spans="1:4">
      <c r="A2" s="5" t="s">
        <v>6</v>
      </c>
      <c r="B2" s="5"/>
      <c r="C2" s="5"/>
      <c r="D2" s="5"/>
    </row>
    <row r="3" ht="27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ht="33" customHeight="1" spans="1:4">
      <c r="A5" s="21" t="s">
        <v>40</v>
      </c>
      <c r="B5" s="22"/>
      <c r="C5" s="22">
        <v>29.2904949774</v>
      </c>
      <c r="D5" s="15"/>
    </row>
    <row r="6" s="3" customFormat="1" ht="33" customHeight="1" spans="1:4">
      <c r="A6" s="21" t="s">
        <v>41</v>
      </c>
      <c r="B6" s="22"/>
      <c r="C6" s="22">
        <v>37.2768</v>
      </c>
      <c r="D6" s="15"/>
    </row>
    <row r="7" s="3" customFormat="1" ht="33" customHeight="1" spans="1:4">
      <c r="A7" s="21" t="s">
        <v>42</v>
      </c>
      <c r="B7" s="22">
        <v>7.4382</v>
      </c>
      <c r="C7" s="22">
        <v>7.4382</v>
      </c>
      <c r="D7" s="15"/>
    </row>
    <row r="8" s="3" customFormat="1" ht="33" customHeight="1" spans="1:4">
      <c r="A8" s="21" t="s">
        <v>43</v>
      </c>
      <c r="B8" s="22">
        <v>3.2412</v>
      </c>
      <c r="C8" s="22">
        <v>3.2412</v>
      </c>
      <c r="D8" s="15"/>
    </row>
    <row r="9" s="3" customFormat="1" ht="33" customHeight="1" spans="1:4">
      <c r="A9" s="21" t="s">
        <v>44</v>
      </c>
      <c r="B9" s="22"/>
      <c r="C9" s="22">
        <v>33.4515461401</v>
      </c>
      <c r="D9" s="15"/>
    </row>
    <row r="10" s="3" customFormat="1" ht="33" customHeight="1" spans="1:4">
      <c r="A10" s="21" t="s">
        <v>45</v>
      </c>
      <c r="B10" s="22"/>
      <c r="C10" s="22">
        <v>38.5016</v>
      </c>
      <c r="D10" s="24"/>
    </row>
    <row r="11" s="3" customFormat="1" ht="33" customHeight="1" spans="1:4">
      <c r="A11" s="21" t="s">
        <v>46</v>
      </c>
      <c r="B11" s="22">
        <v>1.8714</v>
      </c>
      <c r="C11" s="22">
        <v>2.1062</v>
      </c>
      <c r="D11" s="15"/>
    </row>
    <row r="12" s="3" customFormat="1" ht="33" customHeight="1" spans="1:4">
      <c r="A12" s="21" t="s">
        <v>47</v>
      </c>
      <c r="B12" s="22">
        <v>1.8714</v>
      </c>
      <c r="C12" s="22">
        <v>0.8814</v>
      </c>
      <c r="D12" s="15"/>
    </row>
    <row r="13" s="3" customFormat="1" ht="33" customHeight="1" spans="1:4">
      <c r="A13" s="21" t="s">
        <v>48</v>
      </c>
      <c r="B13" s="22"/>
      <c r="C13" s="22">
        <v>1.2248</v>
      </c>
      <c r="D13" s="15"/>
    </row>
    <row r="14" s="3" customFormat="1" ht="33" customHeight="1" spans="1:4">
      <c r="A14" s="21" t="s">
        <v>49</v>
      </c>
      <c r="B14" s="22"/>
      <c r="C14" s="22">
        <v>34.6763461401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8" sqref="C18"/>
    </sheetView>
  </sheetViews>
  <sheetFormatPr defaultColWidth="9" defaultRowHeight="13.5" outlineLevelCol="3"/>
  <cols>
    <col min="1" max="1" width="60.7583333333333" style="3" customWidth="1"/>
    <col min="2" max="4" width="22.125" style="3" customWidth="1"/>
    <col min="5" max="16384" width="9" style="3"/>
  </cols>
  <sheetData>
    <row r="1" ht="41.25" customHeight="1" spans="1:1">
      <c r="A1" s="20" t="s">
        <v>7</v>
      </c>
    </row>
    <row r="2" ht="34.5" customHeight="1" spans="1:4">
      <c r="A2" s="5" t="s">
        <v>8</v>
      </c>
      <c r="B2" s="5"/>
      <c r="C2" s="5"/>
      <c r="D2" s="5"/>
    </row>
    <row r="3" ht="24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s="3" customFormat="1" ht="33" customHeight="1" spans="1:4">
      <c r="A5" s="21" t="s">
        <v>51</v>
      </c>
      <c r="B5" s="22"/>
      <c r="C5" s="22">
        <v>49.8466</v>
      </c>
      <c r="D5" s="15"/>
    </row>
    <row r="6" s="3" customFormat="1" ht="33" customHeight="1" spans="1:4">
      <c r="A6" s="21" t="s">
        <v>52</v>
      </c>
      <c r="B6" s="22"/>
      <c r="C6" s="22">
        <v>57.6355</v>
      </c>
      <c r="D6" s="15"/>
    </row>
    <row r="7" s="3" customFormat="1" ht="33" customHeight="1" spans="1:4">
      <c r="A7" s="21" t="s">
        <v>53</v>
      </c>
      <c r="B7" s="22">
        <v>9.6646</v>
      </c>
      <c r="C7" s="22">
        <v>11.1046</v>
      </c>
      <c r="D7" s="23" t="s">
        <v>54</v>
      </c>
    </row>
    <row r="8" s="3" customFormat="1" ht="33" customHeight="1" spans="1:4">
      <c r="A8" s="21" t="s">
        <v>55</v>
      </c>
      <c r="B8" s="22">
        <v>3.9693</v>
      </c>
      <c r="C8" s="22">
        <v>3.9693</v>
      </c>
      <c r="D8" s="15"/>
    </row>
    <row r="9" ht="33" customHeight="1" spans="1:4">
      <c r="A9" s="21" t="s">
        <v>56</v>
      </c>
      <c r="B9" s="22"/>
      <c r="C9" s="22">
        <v>56.9819</v>
      </c>
      <c r="D9" s="15"/>
    </row>
    <row r="10" ht="33" customHeight="1" spans="1:4">
      <c r="A10" s="21" t="s">
        <v>57</v>
      </c>
      <c r="B10" s="22"/>
      <c r="C10" s="22">
        <v>60.811</v>
      </c>
      <c r="D10" s="24"/>
    </row>
    <row r="11" ht="33" customHeight="1" spans="1:4">
      <c r="A11" s="21" t="s">
        <v>58</v>
      </c>
      <c r="B11" s="22">
        <v>10.9264</v>
      </c>
      <c r="C11" s="22">
        <v>3.675</v>
      </c>
      <c r="D11" s="15"/>
    </row>
    <row r="12" ht="33" customHeight="1" spans="1:4">
      <c r="A12" s="21" t="s">
        <v>47</v>
      </c>
      <c r="B12" s="22">
        <v>10.9264</v>
      </c>
      <c r="C12" s="22">
        <v>0.375</v>
      </c>
      <c r="D12" s="23"/>
    </row>
    <row r="13" ht="33" customHeight="1" spans="1:4">
      <c r="A13" s="21" t="s">
        <v>48</v>
      </c>
      <c r="B13" s="22"/>
      <c r="C13" s="22">
        <v>3.3</v>
      </c>
      <c r="D13" s="15"/>
    </row>
    <row r="14" s="3" customFormat="1" ht="33" customHeight="1" spans="1:4">
      <c r="A14" s="21" t="s">
        <v>59</v>
      </c>
      <c r="B14" s="22"/>
      <c r="C14" s="22">
        <v>60.2819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4" topLeftCell="A5" activePane="bottomLeft" state="frozen"/>
      <selection/>
      <selection pane="bottomLeft" activeCell="D29" sqref="D29"/>
    </sheetView>
  </sheetViews>
  <sheetFormatPr defaultColWidth="9" defaultRowHeight="13.5" outlineLevelCol="4"/>
  <cols>
    <col min="1" max="1" width="43.2583333333333" style="3" customWidth="1"/>
    <col min="2" max="2" width="18.7583333333333" style="3" customWidth="1"/>
    <col min="3" max="5" width="23.125" style="3" customWidth="1"/>
    <col min="6" max="16384" width="9" style="3"/>
  </cols>
  <sheetData>
    <row r="1" s="1" customFormat="1" ht="22.5" customHeight="1" spans="1:1">
      <c r="A1" s="4" t="s">
        <v>9</v>
      </c>
    </row>
    <row r="2" ht="28.7" customHeight="1" spans="1:5">
      <c r="A2" s="5" t="s">
        <v>10</v>
      </c>
      <c r="B2" s="5"/>
      <c r="C2" s="5"/>
      <c r="D2" s="5"/>
      <c r="E2" s="5"/>
    </row>
    <row r="3" ht="14.25" customHeight="1" spans="4:5">
      <c r="D3" s="6"/>
      <c r="E3" s="6" t="s">
        <v>11</v>
      </c>
    </row>
    <row r="4" ht="21.95" customHeight="1" spans="1:5">
      <c r="A4" s="7" t="s">
        <v>37</v>
      </c>
      <c r="B4" s="7" t="s">
        <v>60</v>
      </c>
      <c r="C4" s="7" t="s">
        <v>61</v>
      </c>
      <c r="D4" s="7" t="s">
        <v>26</v>
      </c>
      <c r="E4" s="8" t="s">
        <v>15</v>
      </c>
    </row>
    <row r="5" s="2" customFormat="1" ht="19.9" customHeight="1" spans="1:5">
      <c r="A5" s="9" t="s">
        <v>62</v>
      </c>
      <c r="B5" s="10" t="s">
        <v>63</v>
      </c>
      <c r="C5" s="11">
        <v>117.7194</v>
      </c>
      <c r="D5" s="11">
        <v>18.5428</v>
      </c>
      <c r="E5" s="12"/>
    </row>
    <row r="6" ht="19.9" customHeight="1" spans="1:5">
      <c r="A6" s="13" t="s">
        <v>64</v>
      </c>
      <c r="B6" s="10" t="s">
        <v>20</v>
      </c>
      <c r="C6" s="14">
        <v>30.0265</v>
      </c>
      <c r="D6" s="14">
        <v>7.4382</v>
      </c>
      <c r="E6" s="15"/>
    </row>
    <row r="7" ht="22.7" customHeight="1" spans="1:5">
      <c r="A7" s="13" t="s">
        <v>47</v>
      </c>
      <c r="B7" s="10" t="s">
        <v>21</v>
      </c>
      <c r="C7" s="14">
        <v>12.2262</v>
      </c>
      <c r="D7" s="14">
        <v>2.7912</v>
      </c>
      <c r="E7" s="15"/>
    </row>
    <row r="8" ht="19.9" customHeight="1" spans="1:5">
      <c r="A8" s="13" t="s">
        <v>65</v>
      </c>
      <c r="B8" s="10" t="s">
        <v>66</v>
      </c>
      <c r="C8" s="14">
        <v>87.6929</v>
      </c>
      <c r="D8" s="14">
        <v>11.1046</v>
      </c>
      <c r="E8" s="15"/>
    </row>
    <row r="9" ht="22.7" customHeight="1" spans="1:5">
      <c r="A9" s="13" t="s">
        <v>47</v>
      </c>
      <c r="B9" s="10" t="s">
        <v>23</v>
      </c>
      <c r="C9" s="14">
        <v>9.9529</v>
      </c>
      <c r="D9" s="14">
        <v>2.3746</v>
      </c>
      <c r="E9" s="15"/>
    </row>
    <row r="10" s="2" customFormat="1" ht="19.9" customHeight="1" spans="1:5">
      <c r="A10" s="9" t="s">
        <v>67</v>
      </c>
      <c r="B10" s="10" t="s">
        <v>68</v>
      </c>
      <c r="C10" s="11">
        <v>32.6103</v>
      </c>
      <c r="D10" s="11">
        <v>7.2105</v>
      </c>
      <c r="E10" s="12"/>
    </row>
    <row r="11" s="3" customFormat="1" ht="19.9" customHeight="1" spans="1:5">
      <c r="A11" s="13" t="s">
        <v>64</v>
      </c>
      <c r="B11" s="10" t="s">
        <v>69</v>
      </c>
      <c r="C11" s="14">
        <v>15.3436</v>
      </c>
      <c r="D11" s="14">
        <v>3.2412</v>
      </c>
      <c r="E11" s="15"/>
    </row>
    <row r="12" s="3" customFormat="1" ht="19.9" customHeight="1" spans="1:5">
      <c r="A12" s="13" t="s">
        <v>65</v>
      </c>
      <c r="B12" s="10" t="s">
        <v>70</v>
      </c>
      <c r="C12" s="14">
        <v>17.2667</v>
      </c>
      <c r="D12" s="14">
        <v>3.9693</v>
      </c>
      <c r="E12" s="15"/>
    </row>
    <row r="13" s="2" customFormat="1" ht="19.9" customHeight="1" spans="1:5">
      <c r="A13" s="9" t="s">
        <v>71</v>
      </c>
      <c r="B13" s="10" t="s">
        <v>72</v>
      </c>
      <c r="C13" s="11">
        <v>10.7114931725</v>
      </c>
      <c r="D13" s="11">
        <v>2.807</v>
      </c>
      <c r="E13" s="12"/>
    </row>
    <row r="14" s="3" customFormat="1" ht="19.9" customHeight="1" spans="1:5">
      <c r="A14" s="13" t="s">
        <v>64</v>
      </c>
      <c r="B14" s="10" t="s">
        <v>73</v>
      </c>
      <c r="C14" s="14">
        <v>5.2842905434</v>
      </c>
      <c r="D14" s="14">
        <v>1.0489</v>
      </c>
      <c r="E14" s="15"/>
    </row>
    <row r="15" s="3" customFormat="1" ht="19.9" customHeight="1" spans="1:5">
      <c r="A15" s="13" t="s">
        <v>65</v>
      </c>
      <c r="B15" s="10" t="s">
        <v>74</v>
      </c>
      <c r="C15" s="14">
        <v>5.4272026291</v>
      </c>
      <c r="D15" s="14">
        <v>1.7581</v>
      </c>
      <c r="E15" s="15"/>
    </row>
    <row r="16" s="2" customFormat="1" ht="19.9" customHeight="1" spans="1:5">
      <c r="A16" s="9" t="s">
        <v>75</v>
      </c>
      <c r="B16" s="10" t="s">
        <v>76</v>
      </c>
      <c r="C16" s="11">
        <v>42.0349</v>
      </c>
      <c r="D16" s="11">
        <v>14.2123</v>
      </c>
      <c r="E16" s="16"/>
    </row>
    <row r="17" ht="19.9" customHeight="1" spans="1:5">
      <c r="A17" s="13" t="s">
        <v>64</v>
      </c>
      <c r="B17" s="10" t="s">
        <v>77</v>
      </c>
      <c r="C17" s="14">
        <v>16.0875</v>
      </c>
      <c r="D17" s="14">
        <v>2.7774</v>
      </c>
      <c r="E17" s="17"/>
    </row>
    <row r="18" ht="19.9" customHeight="1" spans="1:5">
      <c r="A18" s="13" t="s">
        <v>78</v>
      </c>
      <c r="B18" s="10" t="s">
        <v>79</v>
      </c>
      <c r="C18" s="14">
        <f>15.3616-0.906</f>
        <v>14.4556</v>
      </c>
      <c r="D18" s="14">
        <v>1.8714</v>
      </c>
      <c r="E18" s="15"/>
    </row>
    <row r="19" ht="22.7" customHeight="1" spans="1:5">
      <c r="A19" s="13" t="s">
        <v>80</v>
      </c>
      <c r="B19" s="10" t="s">
        <v>81</v>
      </c>
      <c r="C19" s="14">
        <f>C17-C18</f>
        <v>1.6319</v>
      </c>
      <c r="D19" s="14">
        <f>D17-D18</f>
        <v>0.906</v>
      </c>
      <c r="E19" s="15"/>
    </row>
    <row r="20" ht="19.9" customHeight="1" spans="1:5">
      <c r="A20" s="13" t="s">
        <v>65</v>
      </c>
      <c r="B20" s="10" t="s">
        <v>82</v>
      </c>
      <c r="C20" s="14">
        <v>25.9474</v>
      </c>
      <c r="D20" s="14">
        <v>11.4349</v>
      </c>
      <c r="E20" s="18"/>
    </row>
    <row r="21" ht="19.9" customHeight="1" spans="1:5">
      <c r="A21" s="13" t="s">
        <v>78</v>
      </c>
      <c r="B21" s="10" t="s">
        <v>83</v>
      </c>
      <c r="C21" s="14">
        <v>18.3641</v>
      </c>
      <c r="D21" s="14">
        <v>10.9264</v>
      </c>
      <c r="E21" s="15"/>
    </row>
    <row r="22" ht="22.7" customHeight="1" spans="1:5">
      <c r="A22" s="13" t="s">
        <v>84</v>
      </c>
      <c r="B22" s="10" t="s">
        <v>85</v>
      </c>
      <c r="C22" s="14">
        <f>C20-C21</f>
        <v>7.5833</v>
      </c>
      <c r="D22" s="14">
        <f>D20-D21</f>
        <v>0.508500000000002</v>
      </c>
      <c r="E22" s="15"/>
    </row>
    <row r="23" s="2" customFormat="1" ht="19.9" customHeight="1" spans="1:5">
      <c r="A23" s="9" t="s">
        <v>86</v>
      </c>
      <c r="B23" s="10" t="s">
        <v>87</v>
      </c>
      <c r="C23" s="11">
        <v>12.2853825928</v>
      </c>
      <c r="D23" s="11">
        <v>2.9879018842</v>
      </c>
      <c r="E23" s="12"/>
    </row>
    <row r="24" ht="19.9" customHeight="1" spans="1:5">
      <c r="A24" s="13" t="s">
        <v>64</v>
      </c>
      <c r="B24" s="10" t="s">
        <v>88</v>
      </c>
      <c r="C24" s="14">
        <v>5.5552977717</v>
      </c>
      <c r="D24" s="14">
        <v>1.1204549567</v>
      </c>
      <c r="E24" s="15"/>
    </row>
    <row r="25" ht="19.9" customHeight="1" spans="1:5">
      <c r="A25" s="13" t="s">
        <v>65</v>
      </c>
      <c r="B25" s="10" t="s">
        <v>89</v>
      </c>
      <c r="C25" s="14">
        <v>6.7300848211</v>
      </c>
      <c r="D25" s="14">
        <v>1.8674469275</v>
      </c>
      <c r="E25" s="15"/>
    </row>
    <row r="26" ht="14.25" customHeight="1" spans="1:4">
      <c r="A26" s="19" t="s">
        <v>90</v>
      </c>
      <c r="B26" s="19"/>
      <c r="C26" s="19"/>
      <c r="D26" s="19"/>
    </row>
    <row r="27" ht="14.25" customHeight="1" spans="1:4">
      <c r="A27" s="19"/>
      <c r="B27" s="19"/>
      <c r="C27" s="19"/>
      <c r="D27" s="19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2022年全市限额及余额</vt:lpstr>
      <vt:lpstr>表2 2023年全市限额及余额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dcterms:created xsi:type="dcterms:W3CDTF">2020-04-15T02:58:00Z</dcterms:created>
  <cp:lastPrinted>2020-05-14T02:50:00Z</cp:lastPrinted>
  <dcterms:modified xsi:type="dcterms:W3CDTF">2023-04-19T03:03:07Z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0AE0DE8A08454F408A9BD7D7F7902BEC</vt:lpwstr>
  </property>
</Properties>
</file>